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80" windowWidth="16275" windowHeight="51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61" i="1" l="1"/>
  <c r="B54" i="1"/>
  <c r="D35" i="1"/>
  <c r="D21" i="1"/>
  <c r="D14" i="1"/>
  <c r="C35" i="1"/>
  <c r="B49" i="1"/>
  <c r="E35" i="1"/>
  <c r="E14" i="1"/>
  <c r="E21" i="1" s="1"/>
  <c r="D36" i="1" l="1"/>
  <c r="E36" i="1"/>
  <c r="D38" i="1"/>
  <c r="B35" i="1"/>
  <c r="B14" i="1" l="1"/>
  <c r="B21" i="1" s="1"/>
  <c r="B36" i="1" l="1"/>
  <c r="B38" i="1"/>
</calcChain>
</file>

<file path=xl/sharedStrings.xml><?xml version="1.0" encoding="utf-8"?>
<sst xmlns="http://schemas.openxmlformats.org/spreadsheetml/2006/main" count="70" uniqueCount="67">
  <si>
    <t>Report of Financial activity</t>
  </si>
  <si>
    <t>Opening Balance Checking</t>
  </si>
  <si>
    <t>Income</t>
  </si>
  <si>
    <t xml:space="preserve">                        State Field</t>
  </si>
  <si>
    <t xml:space="preserve">        State JOAD Target</t>
  </si>
  <si>
    <t xml:space="preserve">                   State Target</t>
  </si>
  <si>
    <t>TFAA-TSAA Reciprocal Membership</t>
  </si>
  <si>
    <t>Total Income</t>
  </si>
  <si>
    <t>Expenses</t>
  </si>
  <si>
    <t>USA Archery Membership</t>
  </si>
  <si>
    <t>Tournament Judging fees</t>
  </si>
  <si>
    <t>Postage</t>
  </si>
  <si>
    <t>Service charges</t>
  </si>
  <si>
    <t xml:space="preserve"> </t>
  </si>
  <si>
    <t>Awards for Archer of the Year (Buckles)</t>
  </si>
  <si>
    <t>Total Expenses</t>
  </si>
  <si>
    <t>Closing Bank Balance</t>
  </si>
  <si>
    <t>Hosford Endowment</t>
  </si>
  <si>
    <t>CD's</t>
  </si>
  <si>
    <t>Interest</t>
  </si>
  <si>
    <t>Total Tournament Income</t>
  </si>
  <si>
    <t>Office</t>
  </si>
  <si>
    <t>Target Faces</t>
  </si>
  <si>
    <t>Sound System</t>
  </si>
  <si>
    <t xml:space="preserve">       Total State JOAD Indoor</t>
  </si>
  <si>
    <t>Used Target bales sales (8 bales)</t>
  </si>
  <si>
    <t>Pins for sale</t>
  </si>
  <si>
    <t>Bank of Internet #7046 (48 mo Rolls 1/24/17) @ 1.25%</t>
  </si>
  <si>
    <t>Bank of Internet #4272 (48 mo Rolls 1/24/15) @ 2.50%</t>
  </si>
  <si>
    <t xml:space="preserve">Bank of Internet #4280 (60 mo Rolls 1/24/17) @ </t>
  </si>
  <si>
    <t>Ending Balance</t>
  </si>
  <si>
    <t>Net income</t>
  </si>
  <si>
    <t xml:space="preserve">           </t>
  </si>
  <si>
    <t>Bales -TM 50’s</t>
  </si>
  <si>
    <t>Bales – New AR 152</t>
  </si>
  <si>
    <t>Bales – Old Whitetails</t>
  </si>
  <si>
    <t>Power Pads</t>
  </si>
  <si>
    <t>Target Stands</t>
  </si>
  <si>
    <t>EQUIPMENT INVENTORY</t>
  </si>
  <si>
    <t>Trailer (Not Road Worthy)</t>
  </si>
  <si>
    <t xml:space="preserve">Money Market Account                      </t>
  </si>
  <si>
    <t>Total State Indoor</t>
  </si>
  <si>
    <t>Lone Star FITA</t>
  </si>
  <si>
    <t>National Field</t>
  </si>
  <si>
    <t>TOTS</t>
  </si>
  <si>
    <t>TSAA Pins</t>
  </si>
  <si>
    <t>Tournament sanctioning fees</t>
  </si>
  <si>
    <t>Tournament Equipment</t>
  </si>
  <si>
    <t>Everbank #19549        (matures 1/14/2015) @ 2.96%</t>
  </si>
  <si>
    <t>Everbank #20164        (matures 3/11/14) @ 2.40%</t>
  </si>
  <si>
    <t>Projected 2015</t>
  </si>
  <si>
    <t>Google/Amazon Smile</t>
  </si>
  <si>
    <t>Donations</t>
  </si>
  <si>
    <t>Eagle Scout Project</t>
  </si>
  <si>
    <t>USAA Dues Rebate</t>
  </si>
  <si>
    <t>Website &amp; Software</t>
  </si>
  <si>
    <t>Shooting Shirts (National Field)</t>
  </si>
  <si>
    <t>($665.55 2013 Awards Expense)</t>
  </si>
  <si>
    <t xml:space="preserve">   Starting Balance (Everbank)</t>
  </si>
  <si>
    <t>Starting Balance (Capital One)</t>
  </si>
  <si>
    <t>CD Rollover</t>
  </si>
  <si>
    <t>Rollover into Market-linked CD</t>
  </si>
  <si>
    <t>Loan  Payment</t>
  </si>
  <si>
    <t>Texas State Archery Association 2014 Financial Report</t>
  </si>
  <si>
    <t>2014 Earned Int.</t>
  </si>
  <si>
    <t>Lightning Detector</t>
  </si>
  <si>
    <t>TOTS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</si>
</sst>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color rgb="FF190FE1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color rgb="FF002060"/>
      <name val="Arial"/>
      <family val="2"/>
    </font>
    <font>
      <b/>
      <sz val="10"/>
      <color rgb="FF002060"/>
      <name val="Arial"/>
      <family val="2"/>
    </font>
    <font>
      <i/>
      <sz val="10"/>
      <color rgb="FF00206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2" fillId="0" borderId="0" xfId="0" applyFont="1" applyAlignment="1">
      <alignment horizontal="right"/>
    </xf>
    <xf numFmtId="164" fontId="2" fillId="0" borderId="0" xfId="0" applyNumberFormat="1" applyFont="1" applyBorder="1"/>
    <xf numFmtId="0" fontId="1" fillId="0" borderId="0" xfId="0" applyFont="1" applyBorder="1" applyAlignment="1">
      <alignment horizontal="right"/>
    </xf>
    <xf numFmtId="0" fontId="1" fillId="0" borderId="0" xfId="0" applyFont="1"/>
    <xf numFmtId="164" fontId="2" fillId="0" borderId="2" xfId="0" applyNumberFormat="1" applyFont="1" applyBorder="1"/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Border="1"/>
    <xf numFmtId="0" fontId="2" fillId="2" borderId="1" xfId="0" applyFont="1" applyFill="1" applyBorder="1"/>
    <xf numFmtId="0" fontId="2" fillId="0" borderId="0" xfId="0" applyFont="1" applyFill="1"/>
    <xf numFmtId="0" fontId="2" fillId="0" borderId="1" xfId="0" applyFont="1" applyFill="1" applyBorder="1"/>
    <xf numFmtId="164" fontId="4" fillId="0" borderId="0" xfId="0" applyNumberFormat="1" applyFont="1" applyAlignment="1">
      <alignment horizontal="right"/>
    </xf>
    <xf numFmtId="0" fontId="1" fillId="0" borderId="2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1" fillId="0" borderId="16" xfId="0" applyFont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0" borderId="16" xfId="0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1" fillId="0" borderId="16" xfId="0" applyFont="1" applyFill="1" applyBorder="1" applyAlignment="1">
      <alignment horizontal="right"/>
    </xf>
    <xf numFmtId="0" fontId="1" fillId="0" borderId="17" xfId="0" applyFont="1" applyBorder="1" applyAlignment="1">
      <alignment horizontal="right"/>
    </xf>
    <xf numFmtId="0" fontId="2" fillId="2" borderId="15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left"/>
    </xf>
    <xf numFmtId="0" fontId="8" fillId="2" borderId="5" xfId="0" applyFont="1" applyFill="1" applyBorder="1" applyAlignment="1">
      <alignment vertical="center" wrapText="1"/>
    </xf>
    <xf numFmtId="0" fontId="9" fillId="0" borderId="0" xfId="0" applyFont="1"/>
    <xf numFmtId="0" fontId="2" fillId="0" borderId="15" xfId="0" applyFont="1" applyBorder="1" applyAlignment="1">
      <alignment horizontal="center"/>
    </xf>
    <xf numFmtId="164" fontId="2" fillId="0" borderId="25" xfId="0" applyNumberFormat="1" applyFont="1" applyBorder="1"/>
    <xf numFmtId="164" fontId="2" fillId="0" borderId="26" xfId="0" applyNumberFormat="1" applyFont="1" applyBorder="1"/>
    <xf numFmtId="164" fontId="2" fillId="2" borderId="22" xfId="0" applyNumberFormat="1" applyFont="1" applyFill="1" applyBorder="1"/>
    <xf numFmtId="164" fontId="1" fillId="0" borderId="26" xfId="0" applyNumberFormat="1" applyFont="1" applyBorder="1"/>
    <xf numFmtId="0" fontId="2" fillId="0" borderId="25" xfId="0" applyFont="1" applyBorder="1"/>
    <xf numFmtId="164" fontId="1" fillId="0" borderId="26" xfId="0" applyNumberFormat="1" applyFont="1" applyFill="1" applyBorder="1"/>
    <xf numFmtId="164" fontId="2" fillId="0" borderId="27" xfId="0" applyNumberFormat="1" applyFont="1" applyBorder="1"/>
    <xf numFmtId="164" fontId="2" fillId="2" borderId="4" xfId="0" applyNumberFormat="1" applyFont="1" applyFill="1" applyBorder="1" applyAlignment="1"/>
    <xf numFmtId="164" fontId="3" fillId="0" borderId="29" xfId="0" applyNumberFormat="1" applyFont="1" applyBorder="1" applyAlignment="1">
      <alignment horizontal="right"/>
    </xf>
    <xf numFmtId="164" fontId="4" fillId="0" borderId="30" xfId="0" applyNumberFormat="1" applyFont="1" applyBorder="1" applyAlignment="1">
      <alignment horizontal="right"/>
    </xf>
    <xf numFmtId="164" fontId="4" fillId="0" borderId="31" xfId="0" applyNumberFormat="1" applyFont="1" applyBorder="1" applyAlignment="1">
      <alignment horizontal="right"/>
    </xf>
    <xf numFmtId="164" fontId="2" fillId="2" borderId="32" xfId="0" applyNumberFormat="1" applyFont="1" applyFill="1" applyBorder="1" applyAlignment="1"/>
    <xf numFmtId="164" fontId="3" fillId="0" borderId="31" xfId="0" applyNumberFormat="1" applyFont="1" applyBorder="1" applyAlignment="1">
      <alignment horizontal="right"/>
    </xf>
    <xf numFmtId="164" fontId="4" fillId="2" borderId="32" xfId="0" applyNumberFormat="1" applyFont="1" applyFill="1" applyBorder="1" applyAlignment="1">
      <alignment horizontal="right"/>
    </xf>
    <xf numFmtId="164" fontId="3" fillId="0" borderId="31" xfId="0" applyNumberFormat="1" applyFont="1" applyFill="1" applyBorder="1"/>
    <xf numFmtId="0" fontId="1" fillId="0" borderId="28" xfId="0" applyFont="1" applyFill="1" applyBorder="1" applyAlignment="1">
      <alignment horizontal="center"/>
    </xf>
    <xf numFmtId="164" fontId="2" fillId="0" borderId="25" xfId="0" applyNumberFormat="1" applyFont="1" applyFill="1" applyBorder="1"/>
    <xf numFmtId="164" fontId="2" fillId="0" borderId="30" xfId="0" applyNumberFormat="1" applyFont="1" applyFill="1" applyBorder="1" applyAlignment="1"/>
    <xf numFmtId="164" fontId="2" fillId="0" borderId="0" xfId="0" applyNumberFormat="1" applyFont="1" applyFill="1" applyBorder="1" applyAlignment="1"/>
    <xf numFmtId="0" fontId="2" fillId="0" borderId="2" xfId="0" applyFont="1" applyFill="1" applyBorder="1" applyAlignment="1">
      <alignment horizontal="right"/>
    </xf>
    <xf numFmtId="0" fontId="2" fillId="0" borderId="33" xfId="0" applyFont="1" applyBorder="1" applyAlignment="1">
      <alignment wrapText="1"/>
    </xf>
    <xf numFmtId="0" fontId="2" fillId="0" borderId="34" xfId="0" applyFont="1" applyBorder="1" applyAlignment="1">
      <alignment wrapText="1"/>
    </xf>
    <xf numFmtId="0" fontId="4" fillId="0" borderId="33" xfId="0" applyFont="1" applyBorder="1" applyAlignment="1">
      <alignment wrapText="1"/>
    </xf>
    <xf numFmtId="164" fontId="2" fillId="2" borderId="38" xfId="0" applyNumberFormat="1" applyFont="1" applyFill="1" applyBorder="1"/>
    <xf numFmtId="164" fontId="2" fillId="0" borderId="11" xfId="0" applyNumberFormat="1" applyFont="1" applyBorder="1"/>
    <xf numFmtId="164" fontId="2" fillId="0" borderId="9" xfId="0" applyNumberFormat="1" applyFont="1" applyBorder="1" applyAlignment="1"/>
    <xf numFmtId="164" fontId="2" fillId="0" borderId="19" xfId="0" applyNumberFormat="1" applyFont="1" applyBorder="1" applyAlignment="1"/>
    <xf numFmtId="164" fontId="2" fillId="0" borderId="13" xfId="0" applyNumberFormat="1" applyFont="1" applyBorder="1" applyAlignment="1"/>
    <xf numFmtId="164" fontId="2" fillId="0" borderId="0" xfId="0" applyNumberFormat="1" applyFont="1" applyBorder="1" applyAlignment="1"/>
    <xf numFmtId="164" fontId="2" fillId="2" borderId="7" xfId="0" applyNumberFormat="1" applyFont="1" applyFill="1" applyBorder="1" applyAlignment="1"/>
    <xf numFmtId="164" fontId="10" fillId="0" borderId="28" xfId="0" applyNumberFormat="1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2" borderId="15" xfId="0" applyFont="1" applyFill="1" applyBorder="1" applyAlignment="1">
      <alignment horizontal="left"/>
    </xf>
    <xf numFmtId="0" fontId="7" fillId="2" borderId="21" xfId="0" applyFont="1" applyFill="1" applyBorder="1" applyAlignment="1">
      <alignment horizontal="left"/>
    </xf>
    <xf numFmtId="0" fontId="7" fillId="2" borderId="7" xfId="0" applyFont="1" applyFill="1" applyBorder="1" applyAlignment="1">
      <alignment horizontal="left"/>
    </xf>
    <xf numFmtId="0" fontId="1" fillId="0" borderId="1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8" fillId="2" borderId="24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1" fillId="2" borderId="23" xfId="0" applyNumberFormat="1" applyFont="1" applyFill="1" applyBorder="1" applyAlignment="1">
      <alignment vertical="center"/>
    </xf>
    <xf numFmtId="164" fontId="2" fillId="0" borderId="38" xfId="0" applyNumberFormat="1" applyFont="1" applyBorder="1" applyAlignment="1"/>
    <xf numFmtId="164" fontId="2" fillId="0" borderId="35" xfId="0" applyNumberFormat="1" applyFont="1" applyBorder="1" applyAlignment="1"/>
    <xf numFmtId="164" fontId="2" fillId="0" borderId="11" xfId="0" applyNumberFormat="1" applyFont="1" applyBorder="1" applyAlignment="1"/>
    <xf numFmtId="164" fontId="1" fillId="0" borderId="37" xfId="0" applyNumberFormat="1" applyFont="1" applyBorder="1" applyAlignment="1"/>
    <xf numFmtId="164" fontId="1" fillId="0" borderId="37" xfId="0" applyNumberFormat="1" applyFont="1" applyFill="1" applyBorder="1" applyAlignment="1"/>
    <xf numFmtId="164" fontId="2" fillId="0" borderId="14" xfId="0" applyNumberFormat="1" applyFont="1" applyBorder="1" applyAlignment="1"/>
    <xf numFmtId="164" fontId="2" fillId="0" borderId="39" xfId="0" applyNumberFormat="1" applyFont="1" applyFill="1" applyBorder="1" applyAlignment="1"/>
    <xf numFmtId="0" fontId="11" fillId="0" borderId="11" xfId="0" applyFont="1" applyBorder="1" applyAlignment="1">
      <alignment horizontal="left"/>
    </xf>
    <xf numFmtId="164" fontId="11" fillId="0" borderId="25" xfId="0" applyNumberFormat="1" applyFont="1" applyBorder="1" applyAlignment="1"/>
    <xf numFmtId="164" fontId="11" fillId="0" borderId="26" xfId="0" applyNumberFormat="1" applyFont="1" applyBorder="1" applyAlignment="1"/>
    <xf numFmtId="0" fontId="11" fillId="0" borderId="14" xfId="0" applyFont="1" applyBorder="1" applyAlignment="1">
      <alignment horizontal="right"/>
    </xf>
    <xf numFmtId="164" fontId="11" fillId="0" borderId="27" xfId="0" applyNumberFormat="1" applyFont="1" applyBorder="1" applyAlignment="1"/>
    <xf numFmtId="0" fontId="12" fillId="0" borderId="12" xfId="0" applyFont="1" applyBorder="1" applyAlignment="1">
      <alignment horizontal="right"/>
    </xf>
    <xf numFmtId="0" fontId="11" fillId="0" borderId="11" xfId="0" applyFont="1" applyBorder="1" applyAlignment="1">
      <alignment horizontal="right"/>
    </xf>
    <xf numFmtId="0" fontId="12" fillId="0" borderId="11" xfId="0" applyFont="1" applyBorder="1" applyAlignment="1">
      <alignment horizontal="right"/>
    </xf>
    <xf numFmtId="0" fontId="11" fillId="0" borderId="6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164" fontId="2" fillId="0" borderId="37" xfId="0" applyNumberFormat="1" applyFont="1" applyBorder="1" applyAlignment="1"/>
    <xf numFmtId="164" fontId="2" fillId="0" borderId="11" xfId="0" applyNumberFormat="1" applyFont="1" applyFill="1" applyBorder="1" applyAlignment="1"/>
    <xf numFmtId="0" fontId="6" fillId="0" borderId="15" xfId="0" applyFont="1" applyBorder="1" applyAlignment="1">
      <alignment horizontal="left"/>
    </xf>
    <xf numFmtId="0" fontId="4" fillId="0" borderId="0" xfId="0" applyFont="1"/>
    <xf numFmtId="164" fontId="1" fillId="0" borderId="11" xfId="0" applyNumberFormat="1" applyFont="1" applyBorder="1" applyAlignment="1"/>
    <xf numFmtId="164" fontId="2" fillId="0" borderId="6" xfId="0" applyNumberFormat="1" applyFont="1" applyBorder="1" applyAlignment="1"/>
    <xf numFmtId="164" fontId="11" fillId="0" borderId="9" xfId="0" applyNumberFormat="1" applyFont="1" applyBorder="1" applyAlignment="1"/>
    <xf numFmtId="164" fontId="12" fillId="0" borderId="9" xfId="0" applyNumberFormat="1" applyFont="1" applyBorder="1" applyAlignment="1"/>
    <xf numFmtId="164" fontId="13" fillId="0" borderId="8" xfId="0" applyNumberFormat="1" applyFont="1" applyBorder="1" applyAlignment="1">
      <alignment horizontal="center"/>
    </xf>
    <xf numFmtId="0" fontId="2" fillId="0" borderId="34" xfId="0" applyFont="1" applyBorder="1"/>
    <xf numFmtId="0" fontId="5" fillId="0" borderId="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"/>
  <sheetViews>
    <sheetView tabSelected="1" workbookViewId="0">
      <selection activeCell="D40" sqref="D40"/>
    </sheetView>
  </sheetViews>
  <sheetFormatPr defaultRowHeight="12.75" x14ac:dyDescent="0.2"/>
  <cols>
    <col min="1" max="1" width="47.42578125" style="3" customWidth="1"/>
    <col min="2" max="4" width="14" style="2" customWidth="1"/>
    <col min="5" max="5" width="14" style="15" customWidth="1"/>
    <col min="6" max="6" width="29" style="1" customWidth="1"/>
    <col min="7" max="251" width="9.140625" style="1"/>
    <col min="252" max="252" width="45.140625" style="1" customWidth="1"/>
    <col min="253" max="253" width="13.140625" style="1" customWidth="1"/>
    <col min="254" max="254" width="9.140625" style="1"/>
    <col min="255" max="255" width="11.7109375" style="1" customWidth="1"/>
    <col min="256" max="256" width="9.140625" style="1"/>
    <col min="257" max="257" width="14.42578125" style="1" customWidth="1"/>
    <col min="258" max="507" width="9.140625" style="1"/>
    <col min="508" max="508" width="45.140625" style="1" customWidth="1"/>
    <col min="509" max="509" width="13.140625" style="1" customWidth="1"/>
    <col min="510" max="510" width="9.140625" style="1"/>
    <col min="511" max="511" width="11.7109375" style="1" customWidth="1"/>
    <col min="512" max="512" width="9.140625" style="1"/>
    <col min="513" max="513" width="14.42578125" style="1" customWidth="1"/>
    <col min="514" max="763" width="9.140625" style="1"/>
    <col min="764" max="764" width="45.140625" style="1" customWidth="1"/>
    <col min="765" max="765" width="13.140625" style="1" customWidth="1"/>
    <col min="766" max="766" width="9.140625" style="1"/>
    <col min="767" max="767" width="11.7109375" style="1" customWidth="1"/>
    <col min="768" max="768" width="9.140625" style="1"/>
    <col min="769" max="769" width="14.42578125" style="1" customWidth="1"/>
    <col min="770" max="1019" width="9.140625" style="1"/>
    <col min="1020" max="1020" width="45.140625" style="1" customWidth="1"/>
    <col min="1021" max="1021" width="13.140625" style="1" customWidth="1"/>
    <col min="1022" max="1022" width="9.140625" style="1"/>
    <col min="1023" max="1023" width="11.7109375" style="1" customWidth="1"/>
    <col min="1024" max="1024" width="9.140625" style="1"/>
    <col min="1025" max="1025" width="14.42578125" style="1" customWidth="1"/>
    <col min="1026" max="1275" width="9.140625" style="1"/>
    <col min="1276" max="1276" width="45.140625" style="1" customWidth="1"/>
    <col min="1277" max="1277" width="13.140625" style="1" customWidth="1"/>
    <col min="1278" max="1278" width="9.140625" style="1"/>
    <col min="1279" max="1279" width="11.7109375" style="1" customWidth="1"/>
    <col min="1280" max="1280" width="9.140625" style="1"/>
    <col min="1281" max="1281" width="14.42578125" style="1" customWidth="1"/>
    <col min="1282" max="1531" width="9.140625" style="1"/>
    <col min="1532" max="1532" width="45.140625" style="1" customWidth="1"/>
    <col min="1533" max="1533" width="13.140625" style="1" customWidth="1"/>
    <col min="1534" max="1534" width="9.140625" style="1"/>
    <col min="1535" max="1535" width="11.7109375" style="1" customWidth="1"/>
    <col min="1536" max="1536" width="9.140625" style="1"/>
    <col min="1537" max="1537" width="14.42578125" style="1" customWidth="1"/>
    <col min="1538" max="1787" width="9.140625" style="1"/>
    <col min="1788" max="1788" width="45.140625" style="1" customWidth="1"/>
    <col min="1789" max="1789" width="13.140625" style="1" customWidth="1"/>
    <col min="1790" max="1790" width="9.140625" style="1"/>
    <col min="1791" max="1791" width="11.7109375" style="1" customWidth="1"/>
    <col min="1792" max="1792" width="9.140625" style="1"/>
    <col min="1793" max="1793" width="14.42578125" style="1" customWidth="1"/>
    <col min="1794" max="2043" width="9.140625" style="1"/>
    <col min="2044" max="2044" width="45.140625" style="1" customWidth="1"/>
    <col min="2045" max="2045" width="13.140625" style="1" customWidth="1"/>
    <col min="2046" max="2046" width="9.140625" style="1"/>
    <col min="2047" max="2047" width="11.7109375" style="1" customWidth="1"/>
    <col min="2048" max="2048" width="9.140625" style="1"/>
    <col min="2049" max="2049" width="14.42578125" style="1" customWidth="1"/>
    <col min="2050" max="2299" width="9.140625" style="1"/>
    <col min="2300" max="2300" width="45.140625" style="1" customWidth="1"/>
    <col min="2301" max="2301" width="13.140625" style="1" customWidth="1"/>
    <col min="2302" max="2302" width="9.140625" style="1"/>
    <col min="2303" max="2303" width="11.7109375" style="1" customWidth="1"/>
    <col min="2304" max="2304" width="9.140625" style="1"/>
    <col min="2305" max="2305" width="14.42578125" style="1" customWidth="1"/>
    <col min="2306" max="2555" width="9.140625" style="1"/>
    <col min="2556" max="2556" width="45.140625" style="1" customWidth="1"/>
    <col min="2557" max="2557" width="13.140625" style="1" customWidth="1"/>
    <col min="2558" max="2558" width="9.140625" style="1"/>
    <col min="2559" max="2559" width="11.7109375" style="1" customWidth="1"/>
    <col min="2560" max="2560" width="9.140625" style="1"/>
    <col min="2561" max="2561" width="14.42578125" style="1" customWidth="1"/>
    <col min="2562" max="2811" width="9.140625" style="1"/>
    <col min="2812" max="2812" width="45.140625" style="1" customWidth="1"/>
    <col min="2813" max="2813" width="13.140625" style="1" customWidth="1"/>
    <col min="2814" max="2814" width="9.140625" style="1"/>
    <col min="2815" max="2815" width="11.7109375" style="1" customWidth="1"/>
    <col min="2816" max="2816" width="9.140625" style="1"/>
    <col min="2817" max="2817" width="14.42578125" style="1" customWidth="1"/>
    <col min="2818" max="3067" width="9.140625" style="1"/>
    <col min="3068" max="3068" width="45.140625" style="1" customWidth="1"/>
    <col min="3069" max="3069" width="13.140625" style="1" customWidth="1"/>
    <col min="3070" max="3070" width="9.140625" style="1"/>
    <col min="3071" max="3071" width="11.7109375" style="1" customWidth="1"/>
    <col min="3072" max="3072" width="9.140625" style="1"/>
    <col min="3073" max="3073" width="14.42578125" style="1" customWidth="1"/>
    <col min="3074" max="3323" width="9.140625" style="1"/>
    <col min="3324" max="3324" width="45.140625" style="1" customWidth="1"/>
    <col min="3325" max="3325" width="13.140625" style="1" customWidth="1"/>
    <col min="3326" max="3326" width="9.140625" style="1"/>
    <col min="3327" max="3327" width="11.7109375" style="1" customWidth="1"/>
    <col min="3328" max="3328" width="9.140625" style="1"/>
    <col min="3329" max="3329" width="14.42578125" style="1" customWidth="1"/>
    <col min="3330" max="3579" width="9.140625" style="1"/>
    <col min="3580" max="3580" width="45.140625" style="1" customWidth="1"/>
    <col min="3581" max="3581" width="13.140625" style="1" customWidth="1"/>
    <col min="3582" max="3582" width="9.140625" style="1"/>
    <col min="3583" max="3583" width="11.7109375" style="1" customWidth="1"/>
    <col min="3584" max="3584" width="9.140625" style="1"/>
    <col min="3585" max="3585" width="14.42578125" style="1" customWidth="1"/>
    <col min="3586" max="3835" width="9.140625" style="1"/>
    <col min="3836" max="3836" width="45.140625" style="1" customWidth="1"/>
    <col min="3837" max="3837" width="13.140625" style="1" customWidth="1"/>
    <col min="3838" max="3838" width="9.140625" style="1"/>
    <col min="3839" max="3839" width="11.7109375" style="1" customWidth="1"/>
    <col min="3840" max="3840" width="9.140625" style="1"/>
    <col min="3841" max="3841" width="14.42578125" style="1" customWidth="1"/>
    <col min="3842" max="4091" width="9.140625" style="1"/>
    <col min="4092" max="4092" width="45.140625" style="1" customWidth="1"/>
    <col min="4093" max="4093" width="13.140625" style="1" customWidth="1"/>
    <col min="4094" max="4094" width="9.140625" style="1"/>
    <col min="4095" max="4095" width="11.7109375" style="1" customWidth="1"/>
    <col min="4096" max="4096" width="9.140625" style="1"/>
    <col min="4097" max="4097" width="14.42578125" style="1" customWidth="1"/>
    <col min="4098" max="4347" width="9.140625" style="1"/>
    <col min="4348" max="4348" width="45.140625" style="1" customWidth="1"/>
    <col min="4349" max="4349" width="13.140625" style="1" customWidth="1"/>
    <col min="4350" max="4350" width="9.140625" style="1"/>
    <col min="4351" max="4351" width="11.7109375" style="1" customWidth="1"/>
    <col min="4352" max="4352" width="9.140625" style="1"/>
    <col min="4353" max="4353" width="14.42578125" style="1" customWidth="1"/>
    <col min="4354" max="4603" width="9.140625" style="1"/>
    <col min="4604" max="4604" width="45.140625" style="1" customWidth="1"/>
    <col min="4605" max="4605" width="13.140625" style="1" customWidth="1"/>
    <col min="4606" max="4606" width="9.140625" style="1"/>
    <col min="4607" max="4607" width="11.7109375" style="1" customWidth="1"/>
    <col min="4608" max="4608" width="9.140625" style="1"/>
    <col min="4609" max="4609" width="14.42578125" style="1" customWidth="1"/>
    <col min="4610" max="4859" width="9.140625" style="1"/>
    <col min="4860" max="4860" width="45.140625" style="1" customWidth="1"/>
    <col min="4861" max="4861" width="13.140625" style="1" customWidth="1"/>
    <col min="4862" max="4862" width="9.140625" style="1"/>
    <col min="4863" max="4863" width="11.7109375" style="1" customWidth="1"/>
    <col min="4864" max="4864" width="9.140625" style="1"/>
    <col min="4865" max="4865" width="14.42578125" style="1" customWidth="1"/>
    <col min="4866" max="5115" width="9.140625" style="1"/>
    <col min="5116" max="5116" width="45.140625" style="1" customWidth="1"/>
    <col min="5117" max="5117" width="13.140625" style="1" customWidth="1"/>
    <col min="5118" max="5118" width="9.140625" style="1"/>
    <col min="5119" max="5119" width="11.7109375" style="1" customWidth="1"/>
    <col min="5120" max="5120" width="9.140625" style="1"/>
    <col min="5121" max="5121" width="14.42578125" style="1" customWidth="1"/>
    <col min="5122" max="5371" width="9.140625" style="1"/>
    <col min="5372" max="5372" width="45.140625" style="1" customWidth="1"/>
    <col min="5373" max="5373" width="13.140625" style="1" customWidth="1"/>
    <col min="5374" max="5374" width="9.140625" style="1"/>
    <col min="5375" max="5375" width="11.7109375" style="1" customWidth="1"/>
    <col min="5376" max="5376" width="9.140625" style="1"/>
    <col min="5377" max="5377" width="14.42578125" style="1" customWidth="1"/>
    <col min="5378" max="5627" width="9.140625" style="1"/>
    <col min="5628" max="5628" width="45.140625" style="1" customWidth="1"/>
    <col min="5629" max="5629" width="13.140625" style="1" customWidth="1"/>
    <col min="5630" max="5630" width="9.140625" style="1"/>
    <col min="5631" max="5631" width="11.7109375" style="1" customWidth="1"/>
    <col min="5632" max="5632" width="9.140625" style="1"/>
    <col min="5633" max="5633" width="14.42578125" style="1" customWidth="1"/>
    <col min="5634" max="5883" width="9.140625" style="1"/>
    <col min="5884" max="5884" width="45.140625" style="1" customWidth="1"/>
    <col min="5885" max="5885" width="13.140625" style="1" customWidth="1"/>
    <col min="5886" max="5886" width="9.140625" style="1"/>
    <col min="5887" max="5887" width="11.7109375" style="1" customWidth="1"/>
    <col min="5888" max="5888" width="9.140625" style="1"/>
    <col min="5889" max="5889" width="14.42578125" style="1" customWidth="1"/>
    <col min="5890" max="6139" width="9.140625" style="1"/>
    <col min="6140" max="6140" width="45.140625" style="1" customWidth="1"/>
    <col min="6141" max="6141" width="13.140625" style="1" customWidth="1"/>
    <col min="6142" max="6142" width="9.140625" style="1"/>
    <col min="6143" max="6143" width="11.7109375" style="1" customWidth="1"/>
    <col min="6144" max="6144" width="9.140625" style="1"/>
    <col min="6145" max="6145" width="14.42578125" style="1" customWidth="1"/>
    <col min="6146" max="6395" width="9.140625" style="1"/>
    <col min="6396" max="6396" width="45.140625" style="1" customWidth="1"/>
    <col min="6397" max="6397" width="13.140625" style="1" customWidth="1"/>
    <col min="6398" max="6398" width="9.140625" style="1"/>
    <col min="6399" max="6399" width="11.7109375" style="1" customWidth="1"/>
    <col min="6400" max="6400" width="9.140625" style="1"/>
    <col min="6401" max="6401" width="14.42578125" style="1" customWidth="1"/>
    <col min="6402" max="6651" width="9.140625" style="1"/>
    <col min="6652" max="6652" width="45.140625" style="1" customWidth="1"/>
    <col min="6653" max="6653" width="13.140625" style="1" customWidth="1"/>
    <col min="6654" max="6654" width="9.140625" style="1"/>
    <col min="6655" max="6655" width="11.7109375" style="1" customWidth="1"/>
    <col min="6656" max="6656" width="9.140625" style="1"/>
    <col min="6657" max="6657" width="14.42578125" style="1" customWidth="1"/>
    <col min="6658" max="6907" width="9.140625" style="1"/>
    <col min="6908" max="6908" width="45.140625" style="1" customWidth="1"/>
    <col min="6909" max="6909" width="13.140625" style="1" customWidth="1"/>
    <col min="6910" max="6910" width="9.140625" style="1"/>
    <col min="6911" max="6911" width="11.7109375" style="1" customWidth="1"/>
    <col min="6912" max="6912" width="9.140625" style="1"/>
    <col min="6913" max="6913" width="14.42578125" style="1" customWidth="1"/>
    <col min="6914" max="7163" width="9.140625" style="1"/>
    <col min="7164" max="7164" width="45.140625" style="1" customWidth="1"/>
    <col min="7165" max="7165" width="13.140625" style="1" customWidth="1"/>
    <col min="7166" max="7166" width="9.140625" style="1"/>
    <col min="7167" max="7167" width="11.7109375" style="1" customWidth="1"/>
    <col min="7168" max="7168" width="9.140625" style="1"/>
    <col min="7169" max="7169" width="14.42578125" style="1" customWidth="1"/>
    <col min="7170" max="7419" width="9.140625" style="1"/>
    <col min="7420" max="7420" width="45.140625" style="1" customWidth="1"/>
    <col min="7421" max="7421" width="13.140625" style="1" customWidth="1"/>
    <col min="7422" max="7422" width="9.140625" style="1"/>
    <col min="7423" max="7423" width="11.7109375" style="1" customWidth="1"/>
    <col min="7424" max="7424" width="9.140625" style="1"/>
    <col min="7425" max="7425" width="14.42578125" style="1" customWidth="1"/>
    <col min="7426" max="7675" width="9.140625" style="1"/>
    <col min="7676" max="7676" width="45.140625" style="1" customWidth="1"/>
    <col min="7677" max="7677" width="13.140625" style="1" customWidth="1"/>
    <col min="7678" max="7678" width="9.140625" style="1"/>
    <col min="7679" max="7679" width="11.7109375" style="1" customWidth="1"/>
    <col min="7680" max="7680" width="9.140625" style="1"/>
    <col min="7681" max="7681" width="14.42578125" style="1" customWidth="1"/>
    <col min="7682" max="7931" width="9.140625" style="1"/>
    <col min="7932" max="7932" width="45.140625" style="1" customWidth="1"/>
    <col min="7933" max="7933" width="13.140625" style="1" customWidth="1"/>
    <col min="7934" max="7934" width="9.140625" style="1"/>
    <col min="7935" max="7935" width="11.7109375" style="1" customWidth="1"/>
    <col min="7936" max="7936" width="9.140625" style="1"/>
    <col min="7937" max="7937" width="14.42578125" style="1" customWidth="1"/>
    <col min="7938" max="8187" width="9.140625" style="1"/>
    <col min="8188" max="8188" width="45.140625" style="1" customWidth="1"/>
    <col min="8189" max="8189" width="13.140625" style="1" customWidth="1"/>
    <col min="8190" max="8190" width="9.140625" style="1"/>
    <col min="8191" max="8191" width="11.7109375" style="1" customWidth="1"/>
    <col min="8192" max="8192" width="9.140625" style="1"/>
    <col min="8193" max="8193" width="14.42578125" style="1" customWidth="1"/>
    <col min="8194" max="8443" width="9.140625" style="1"/>
    <col min="8444" max="8444" width="45.140625" style="1" customWidth="1"/>
    <col min="8445" max="8445" width="13.140625" style="1" customWidth="1"/>
    <col min="8446" max="8446" width="9.140625" style="1"/>
    <col min="8447" max="8447" width="11.7109375" style="1" customWidth="1"/>
    <col min="8448" max="8448" width="9.140625" style="1"/>
    <col min="8449" max="8449" width="14.42578125" style="1" customWidth="1"/>
    <col min="8450" max="8699" width="9.140625" style="1"/>
    <col min="8700" max="8700" width="45.140625" style="1" customWidth="1"/>
    <col min="8701" max="8701" width="13.140625" style="1" customWidth="1"/>
    <col min="8702" max="8702" width="9.140625" style="1"/>
    <col min="8703" max="8703" width="11.7109375" style="1" customWidth="1"/>
    <col min="8704" max="8704" width="9.140625" style="1"/>
    <col min="8705" max="8705" width="14.42578125" style="1" customWidth="1"/>
    <col min="8706" max="8955" width="9.140625" style="1"/>
    <col min="8956" max="8956" width="45.140625" style="1" customWidth="1"/>
    <col min="8957" max="8957" width="13.140625" style="1" customWidth="1"/>
    <col min="8958" max="8958" width="9.140625" style="1"/>
    <col min="8959" max="8959" width="11.7109375" style="1" customWidth="1"/>
    <col min="8960" max="8960" width="9.140625" style="1"/>
    <col min="8961" max="8961" width="14.42578125" style="1" customWidth="1"/>
    <col min="8962" max="9211" width="9.140625" style="1"/>
    <col min="9212" max="9212" width="45.140625" style="1" customWidth="1"/>
    <col min="9213" max="9213" width="13.140625" style="1" customWidth="1"/>
    <col min="9214" max="9214" width="9.140625" style="1"/>
    <col min="9215" max="9215" width="11.7109375" style="1" customWidth="1"/>
    <col min="9216" max="9216" width="9.140625" style="1"/>
    <col min="9217" max="9217" width="14.42578125" style="1" customWidth="1"/>
    <col min="9218" max="9467" width="9.140625" style="1"/>
    <col min="9468" max="9468" width="45.140625" style="1" customWidth="1"/>
    <col min="9469" max="9469" width="13.140625" style="1" customWidth="1"/>
    <col min="9470" max="9470" width="9.140625" style="1"/>
    <col min="9471" max="9471" width="11.7109375" style="1" customWidth="1"/>
    <col min="9472" max="9472" width="9.140625" style="1"/>
    <col min="9473" max="9473" width="14.42578125" style="1" customWidth="1"/>
    <col min="9474" max="9723" width="9.140625" style="1"/>
    <col min="9724" max="9724" width="45.140625" style="1" customWidth="1"/>
    <col min="9725" max="9725" width="13.140625" style="1" customWidth="1"/>
    <col min="9726" max="9726" width="9.140625" style="1"/>
    <col min="9727" max="9727" width="11.7109375" style="1" customWidth="1"/>
    <col min="9728" max="9728" width="9.140625" style="1"/>
    <col min="9729" max="9729" width="14.42578125" style="1" customWidth="1"/>
    <col min="9730" max="9979" width="9.140625" style="1"/>
    <col min="9980" max="9980" width="45.140625" style="1" customWidth="1"/>
    <col min="9981" max="9981" width="13.140625" style="1" customWidth="1"/>
    <col min="9982" max="9982" width="9.140625" style="1"/>
    <col min="9983" max="9983" width="11.7109375" style="1" customWidth="1"/>
    <col min="9984" max="9984" width="9.140625" style="1"/>
    <col min="9985" max="9985" width="14.42578125" style="1" customWidth="1"/>
    <col min="9986" max="10235" width="9.140625" style="1"/>
    <col min="10236" max="10236" width="45.140625" style="1" customWidth="1"/>
    <col min="10237" max="10237" width="13.140625" style="1" customWidth="1"/>
    <col min="10238" max="10238" width="9.140625" style="1"/>
    <col min="10239" max="10239" width="11.7109375" style="1" customWidth="1"/>
    <col min="10240" max="10240" width="9.140625" style="1"/>
    <col min="10241" max="10241" width="14.42578125" style="1" customWidth="1"/>
    <col min="10242" max="10491" width="9.140625" style="1"/>
    <col min="10492" max="10492" width="45.140625" style="1" customWidth="1"/>
    <col min="10493" max="10493" width="13.140625" style="1" customWidth="1"/>
    <col min="10494" max="10494" width="9.140625" style="1"/>
    <col min="10495" max="10495" width="11.7109375" style="1" customWidth="1"/>
    <col min="10496" max="10496" width="9.140625" style="1"/>
    <col min="10497" max="10497" width="14.42578125" style="1" customWidth="1"/>
    <col min="10498" max="10747" width="9.140625" style="1"/>
    <col min="10748" max="10748" width="45.140625" style="1" customWidth="1"/>
    <col min="10749" max="10749" width="13.140625" style="1" customWidth="1"/>
    <col min="10750" max="10750" width="9.140625" style="1"/>
    <col min="10751" max="10751" width="11.7109375" style="1" customWidth="1"/>
    <col min="10752" max="10752" width="9.140625" style="1"/>
    <col min="10753" max="10753" width="14.42578125" style="1" customWidth="1"/>
    <col min="10754" max="11003" width="9.140625" style="1"/>
    <col min="11004" max="11004" width="45.140625" style="1" customWidth="1"/>
    <col min="11005" max="11005" width="13.140625" style="1" customWidth="1"/>
    <col min="11006" max="11006" width="9.140625" style="1"/>
    <col min="11007" max="11007" width="11.7109375" style="1" customWidth="1"/>
    <col min="11008" max="11008" width="9.140625" style="1"/>
    <col min="11009" max="11009" width="14.42578125" style="1" customWidth="1"/>
    <col min="11010" max="11259" width="9.140625" style="1"/>
    <col min="11260" max="11260" width="45.140625" style="1" customWidth="1"/>
    <col min="11261" max="11261" width="13.140625" style="1" customWidth="1"/>
    <col min="11262" max="11262" width="9.140625" style="1"/>
    <col min="11263" max="11263" width="11.7109375" style="1" customWidth="1"/>
    <col min="11264" max="11264" width="9.140625" style="1"/>
    <col min="11265" max="11265" width="14.42578125" style="1" customWidth="1"/>
    <col min="11266" max="11515" width="9.140625" style="1"/>
    <col min="11516" max="11516" width="45.140625" style="1" customWidth="1"/>
    <col min="11517" max="11517" width="13.140625" style="1" customWidth="1"/>
    <col min="11518" max="11518" width="9.140625" style="1"/>
    <col min="11519" max="11519" width="11.7109375" style="1" customWidth="1"/>
    <col min="11520" max="11520" width="9.140625" style="1"/>
    <col min="11521" max="11521" width="14.42578125" style="1" customWidth="1"/>
    <col min="11522" max="11771" width="9.140625" style="1"/>
    <col min="11772" max="11772" width="45.140625" style="1" customWidth="1"/>
    <col min="11773" max="11773" width="13.140625" style="1" customWidth="1"/>
    <col min="11774" max="11774" width="9.140625" style="1"/>
    <col min="11775" max="11775" width="11.7109375" style="1" customWidth="1"/>
    <col min="11776" max="11776" width="9.140625" style="1"/>
    <col min="11777" max="11777" width="14.42578125" style="1" customWidth="1"/>
    <col min="11778" max="12027" width="9.140625" style="1"/>
    <col min="12028" max="12028" width="45.140625" style="1" customWidth="1"/>
    <col min="12029" max="12029" width="13.140625" style="1" customWidth="1"/>
    <col min="12030" max="12030" width="9.140625" style="1"/>
    <col min="12031" max="12031" width="11.7109375" style="1" customWidth="1"/>
    <col min="12032" max="12032" width="9.140625" style="1"/>
    <col min="12033" max="12033" width="14.42578125" style="1" customWidth="1"/>
    <col min="12034" max="12283" width="9.140625" style="1"/>
    <col min="12284" max="12284" width="45.140625" style="1" customWidth="1"/>
    <col min="12285" max="12285" width="13.140625" style="1" customWidth="1"/>
    <col min="12286" max="12286" width="9.140625" style="1"/>
    <col min="12287" max="12287" width="11.7109375" style="1" customWidth="1"/>
    <col min="12288" max="12288" width="9.140625" style="1"/>
    <col min="12289" max="12289" width="14.42578125" style="1" customWidth="1"/>
    <col min="12290" max="12539" width="9.140625" style="1"/>
    <col min="12540" max="12540" width="45.140625" style="1" customWidth="1"/>
    <col min="12541" max="12541" width="13.140625" style="1" customWidth="1"/>
    <col min="12542" max="12542" width="9.140625" style="1"/>
    <col min="12543" max="12543" width="11.7109375" style="1" customWidth="1"/>
    <col min="12544" max="12544" width="9.140625" style="1"/>
    <col min="12545" max="12545" width="14.42578125" style="1" customWidth="1"/>
    <col min="12546" max="12795" width="9.140625" style="1"/>
    <col min="12796" max="12796" width="45.140625" style="1" customWidth="1"/>
    <col min="12797" max="12797" width="13.140625" style="1" customWidth="1"/>
    <col min="12798" max="12798" width="9.140625" style="1"/>
    <col min="12799" max="12799" width="11.7109375" style="1" customWidth="1"/>
    <col min="12800" max="12800" width="9.140625" style="1"/>
    <col min="12801" max="12801" width="14.42578125" style="1" customWidth="1"/>
    <col min="12802" max="13051" width="9.140625" style="1"/>
    <col min="13052" max="13052" width="45.140625" style="1" customWidth="1"/>
    <col min="13053" max="13053" width="13.140625" style="1" customWidth="1"/>
    <col min="13054" max="13054" width="9.140625" style="1"/>
    <col min="13055" max="13055" width="11.7109375" style="1" customWidth="1"/>
    <col min="13056" max="13056" width="9.140625" style="1"/>
    <col min="13057" max="13057" width="14.42578125" style="1" customWidth="1"/>
    <col min="13058" max="13307" width="9.140625" style="1"/>
    <col min="13308" max="13308" width="45.140625" style="1" customWidth="1"/>
    <col min="13309" max="13309" width="13.140625" style="1" customWidth="1"/>
    <col min="13310" max="13310" width="9.140625" style="1"/>
    <col min="13311" max="13311" width="11.7109375" style="1" customWidth="1"/>
    <col min="13312" max="13312" width="9.140625" style="1"/>
    <col min="13313" max="13313" width="14.42578125" style="1" customWidth="1"/>
    <col min="13314" max="13563" width="9.140625" style="1"/>
    <col min="13564" max="13564" width="45.140625" style="1" customWidth="1"/>
    <col min="13565" max="13565" width="13.140625" style="1" customWidth="1"/>
    <col min="13566" max="13566" width="9.140625" style="1"/>
    <col min="13567" max="13567" width="11.7109375" style="1" customWidth="1"/>
    <col min="13568" max="13568" width="9.140625" style="1"/>
    <col min="13569" max="13569" width="14.42578125" style="1" customWidth="1"/>
    <col min="13570" max="13819" width="9.140625" style="1"/>
    <col min="13820" max="13820" width="45.140625" style="1" customWidth="1"/>
    <col min="13821" max="13821" width="13.140625" style="1" customWidth="1"/>
    <col min="13822" max="13822" width="9.140625" style="1"/>
    <col min="13823" max="13823" width="11.7109375" style="1" customWidth="1"/>
    <col min="13824" max="13824" width="9.140625" style="1"/>
    <col min="13825" max="13825" width="14.42578125" style="1" customWidth="1"/>
    <col min="13826" max="14075" width="9.140625" style="1"/>
    <col min="14076" max="14076" width="45.140625" style="1" customWidth="1"/>
    <col min="14077" max="14077" width="13.140625" style="1" customWidth="1"/>
    <col min="14078" max="14078" width="9.140625" style="1"/>
    <col min="14079" max="14079" width="11.7109375" style="1" customWidth="1"/>
    <col min="14080" max="14080" width="9.140625" style="1"/>
    <col min="14081" max="14081" width="14.42578125" style="1" customWidth="1"/>
    <col min="14082" max="14331" width="9.140625" style="1"/>
    <col min="14332" max="14332" width="45.140625" style="1" customWidth="1"/>
    <col min="14333" max="14333" width="13.140625" style="1" customWidth="1"/>
    <col min="14334" max="14334" width="9.140625" style="1"/>
    <col min="14335" max="14335" width="11.7109375" style="1" customWidth="1"/>
    <col min="14336" max="14336" width="9.140625" style="1"/>
    <col min="14337" max="14337" width="14.42578125" style="1" customWidth="1"/>
    <col min="14338" max="14587" width="9.140625" style="1"/>
    <col min="14588" max="14588" width="45.140625" style="1" customWidth="1"/>
    <col min="14589" max="14589" width="13.140625" style="1" customWidth="1"/>
    <col min="14590" max="14590" width="9.140625" style="1"/>
    <col min="14591" max="14591" width="11.7109375" style="1" customWidth="1"/>
    <col min="14592" max="14592" width="9.140625" style="1"/>
    <col min="14593" max="14593" width="14.42578125" style="1" customWidth="1"/>
    <col min="14594" max="14843" width="9.140625" style="1"/>
    <col min="14844" max="14844" width="45.140625" style="1" customWidth="1"/>
    <col min="14845" max="14845" width="13.140625" style="1" customWidth="1"/>
    <col min="14846" max="14846" width="9.140625" style="1"/>
    <col min="14847" max="14847" width="11.7109375" style="1" customWidth="1"/>
    <col min="14848" max="14848" width="9.140625" style="1"/>
    <col min="14849" max="14849" width="14.42578125" style="1" customWidth="1"/>
    <col min="14850" max="15099" width="9.140625" style="1"/>
    <col min="15100" max="15100" width="45.140625" style="1" customWidth="1"/>
    <col min="15101" max="15101" width="13.140625" style="1" customWidth="1"/>
    <col min="15102" max="15102" width="9.140625" style="1"/>
    <col min="15103" max="15103" width="11.7109375" style="1" customWidth="1"/>
    <col min="15104" max="15104" width="9.140625" style="1"/>
    <col min="15105" max="15105" width="14.42578125" style="1" customWidth="1"/>
    <col min="15106" max="15355" width="9.140625" style="1"/>
    <col min="15356" max="15356" width="45.140625" style="1" customWidth="1"/>
    <col min="15357" max="15357" width="13.140625" style="1" customWidth="1"/>
    <col min="15358" max="15358" width="9.140625" style="1"/>
    <col min="15359" max="15359" width="11.7109375" style="1" customWidth="1"/>
    <col min="15360" max="15360" width="9.140625" style="1"/>
    <col min="15361" max="15361" width="14.42578125" style="1" customWidth="1"/>
    <col min="15362" max="15611" width="9.140625" style="1"/>
    <col min="15612" max="15612" width="45.140625" style="1" customWidth="1"/>
    <col min="15613" max="15613" width="13.140625" style="1" customWidth="1"/>
    <col min="15614" max="15614" width="9.140625" style="1"/>
    <col min="15615" max="15615" width="11.7109375" style="1" customWidth="1"/>
    <col min="15616" max="15616" width="9.140625" style="1"/>
    <col min="15617" max="15617" width="14.42578125" style="1" customWidth="1"/>
    <col min="15618" max="15867" width="9.140625" style="1"/>
    <col min="15868" max="15868" width="45.140625" style="1" customWidth="1"/>
    <col min="15869" max="15869" width="13.140625" style="1" customWidth="1"/>
    <col min="15870" max="15870" width="9.140625" style="1"/>
    <col min="15871" max="15871" width="11.7109375" style="1" customWidth="1"/>
    <col min="15872" max="15872" width="9.140625" style="1"/>
    <col min="15873" max="15873" width="14.42578125" style="1" customWidth="1"/>
    <col min="15874" max="16123" width="9.140625" style="1"/>
    <col min="16124" max="16124" width="45.140625" style="1" customWidth="1"/>
    <col min="16125" max="16125" width="13.140625" style="1" customWidth="1"/>
    <col min="16126" max="16126" width="9.140625" style="1"/>
    <col min="16127" max="16127" width="11.7109375" style="1" customWidth="1"/>
    <col min="16128" max="16128" width="9.140625" style="1"/>
    <col min="16129" max="16129" width="14.42578125" style="1" customWidth="1"/>
    <col min="16130" max="16384" width="9.140625" style="1"/>
  </cols>
  <sheetData>
    <row r="1" spans="1:9" ht="24" customHeight="1" thickBot="1" x14ac:dyDescent="0.3">
      <c r="A1" s="94" t="s">
        <v>63</v>
      </c>
      <c r="B1" s="60"/>
      <c r="C1" s="60"/>
      <c r="D1" s="60"/>
      <c r="E1" s="60"/>
      <c r="F1" s="61"/>
    </row>
    <row r="2" spans="1:9" ht="15" customHeight="1" x14ac:dyDescent="0.2">
      <c r="A2" s="16" t="s">
        <v>0</v>
      </c>
      <c r="B2" s="44">
        <v>2012</v>
      </c>
      <c r="C2" s="74">
        <v>2013</v>
      </c>
      <c r="D2" s="74">
        <v>2014</v>
      </c>
      <c r="E2" s="37" t="s">
        <v>50</v>
      </c>
    </row>
    <row r="3" spans="1:9" ht="20.25" customHeight="1" x14ac:dyDescent="0.2">
      <c r="A3" s="18" t="s">
        <v>1</v>
      </c>
      <c r="B3" s="30">
        <v>5125.87</v>
      </c>
      <c r="C3" s="75">
        <v>2162.71</v>
      </c>
      <c r="D3" s="92">
        <v>7421.48</v>
      </c>
      <c r="E3" s="39">
        <v>12318.38</v>
      </c>
      <c r="F3" s="8"/>
    </row>
    <row r="4" spans="1:9" x14ac:dyDescent="0.2">
      <c r="A4" s="19" t="s">
        <v>2</v>
      </c>
      <c r="B4" s="31"/>
      <c r="C4" s="52"/>
      <c r="D4" s="52"/>
      <c r="E4" s="40"/>
      <c r="F4" s="36"/>
    </row>
    <row r="5" spans="1:9" ht="15" customHeight="1" x14ac:dyDescent="0.2">
      <c r="A5" s="48" t="s">
        <v>42</v>
      </c>
      <c r="B5" s="45"/>
      <c r="C5" s="81">
        <v>330.18</v>
      </c>
      <c r="D5" s="93">
        <v>343.09</v>
      </c>
      <c r="E5" s="46">
        <v>0</v>
      </c>
      <c r="F5" s="47"/>
    </row>
    <row r="6" spans="1:9" ht="15" customHeight="1" x14ac:dyDescent="0.2">
      <c r="A6" s="17" t="s">
        <v>24</v>
      </c>
      <c r="B6" s="29">
        <v>153.05000000000001</v>
      </c>
      <c r="C6" s="77">
        <v>196.59</v>
      </c>
      <c r="D6" s="77">
        <v>266.64999999999998</v>
      </c>
      <c r="E6" s="38">
        <v>150</v>
      </c>
    </row>
    <row r="7" spans="1:9" ht="15" customHeight="1" x14ac:dyDescent="0.2">
      <c r="A7" s="17" t="s">
        <v>41</v>
      </c>
      <c r="B7" s="29">
        <v>455.55</v>
      </c>
      <c r="C7" s="77">
        <v>526.78</v>
      </c>
      <c r="D7" s="77">
        <v>495.72</v>
      </c>
      <c r="E7" s="38">
        <v>500</v>
      </c>
    </row>
    <row r="8" spans="1:9" ht="15" customHeight="1" x14ac:dyDescent="0.2">
      <c r="A8" s="17" t="s">
        <v>3</v>
      </c>
      <c r="B8" s="29">
        <v>283.14999999999998</v>
      </c>
      <c r="C8" s="77">
        <v>583.37</v>
      </c>
      <c r="D8" s="77">
        <v>670.38</v>
      </c>
      <c r="E8" s="38">
        <v>500</v>
      </c>
      <c r="F8" s="10"/>
    </row>
    <row r="9" spans="1:9" ht="16.5" customHeight="1" x14ac:dyDescent="0.2">
      <c r="A9" s="17" t="s">
        <v>4</v>
      </c>
      <c r="B9" s="29">
        <v>270.60000000000002</v>
      </c>
      <c r="C9" s="77">
        <v>198.89</v>
      </c>
      <c r="D9" s="77">
        <v>318.07</v>
      </c>
      <c r="E9" s="38">
        <v>300</v>
      </c>
      <c r="F9" s="49"/>
    </row>
    <row r="10" spans="1:9" ht="15" customHeight="1" x14ac:dyDescent="0.2">
      <c r="A10" s="17" t="s">
        <v>5</v>
      </c>
      <c r="B10" s="29">
        <v>356.89</v>
      </c>
      <c r="C10" s="77">
        <v>419.91</v>
      </c>
      <c r="D10" s="77">
        <v>318.07</v>
      </c>
      <c r="E10" s="38">
        <v>300</v>
      </c>
      <c r="F10" s="49"/>
    </row>
    <row r="11" spans="1:9" ht="15" customHeight="1" x14ac:dyDescent="0.2">
      <c r="A11" s="17" t="s">
        <v>43</v>
      </c>
      <c r="B11" s="29">
        <v>-429.78</v>
      </c>
      <c r="C11" s="77">
        <v>967.42</v>
      </c>
      <c r="D11" s="77">
        <v>1077.01</v>
      </c>
      <c r="E11" s="38">
        <v>0</v>
      </c>
      <c r="F11" s="49"/>
    </row>
    <row r="12" spans="1:9" ht="15" customHeight="1" x14ac:dyDescent="0.2">
      <c r="A12" s="17" t="s">
        <v>44</v>
      </c>
      <c r="B12" s="29"/>
      <c r="C12" s="77"/>
      <c r="D12" s="77">
        <v>344.46</v>
      </c>
      <c r="E12" s="38"/>
      <c r="F12" s="49"/>
    </row>
    <row r="13" spans="1:9" ht="15.75" customHeight="1" x14ac:dyDescent="0.2">
      <c r="A13" s="17" t="s">
        <v>66</v>
      </c>
      <c r="B13" s="29"/>
      <c r="C13" s="77">
        <v>298</v>
      </c>
      <c r="D13" s="77">
        <v>-665.55</v>
      </c>
      <c r="E13" s="38"/>
      <c r="F13" s="51" t="s">
        <v>57</v>
      </c>
      <c r="I13" s="11"/>
    </row>
    <row r="14" spans="1:9" s="6" customFormat="1" ht="15" customHeight="1" x14ac:dyDescent="0.2">
      <c r="A14" s="20" t="s">
        <v>20</v>
      </c>
      <c r="B14" s="32">
        <f>SUM(B6:B11)</f>
        <v>1089.4599999999998</v>
      </c>
      <c r="C14" s="78">
        <v>3521.14</v>
      </c>
      <c r="D14" s="78">
        <f>SUM(D5:D13)</f>
        <v>3167.9000000000005</v>
      </c>
      <c r="E14" s="41">
        <f>SUM(E6:E13)</f>
        <v>1750</v>
      </c>
      <c r="F14" s="50"/>
    </row>
    <row r="15" spans="1:9" ht="15" customHeight="1" x14ac:dyDescent="0.2">
      <c r="A15" s="21" t="s">
        <v>51</v>
      </c>
      <c r="B15" s="29">
        <v>106.8</v>
      </c>
      <c r="C15" s="76">
        <v>103.24</v>
      </c>
      <c r="D15" s="77">
        <v>111.02</v>
      </c>
      <c r="E15" s="38">
        <v>150</v>
      </c>
    </row>
    <row r="16" spans="1:9" x14ac:dyDescent="0.2">
      <c r="A16" s="21" t="s">
        <v>52</v>
      </c>
      <c r="B16" s="29">
        <v>35</v>
      </c>
      <c r="C16" s="53">
        <v>0</v>
      </c>
      <c r="D16" s="53">
        <v>260.18</v>
      </c>
      <c r="E16" s="38">
        <v>0</v>
      </c>
      <c r="F16" s="95" t="s">
        <v>53</v>
      </c>
    </row>
    <row r="17" spans="1:6" ht="15" customHeight="1" x14ac:dyDescent="0.2">
      <c r="A17" s="21" t="s">
        <v>54</v>
      </c>
      <c r="B17" s="29">
        <v>1699</v>
      </c>
      <c r="C17" s="77">
        <v>3155</v>
      </c>
      <c r="D17" s="77">
        <v>3431</v>
      </c>
      <c r="E17" s="38">
        <v>2000</v>
      </c>
    </row>
    <row r="18" spans="1:6" x14ac:dyDescent="0.2">
      <c r="A18" s="21" t="s">
        <v>6</v>
      </c>
      <c r="B18" s="29"/>
      <c r="C18" s="53">
        <v>25</v>
      </c>
      <c r="D18" s="53">
        <v>-25</v>
      </c>
      <c r="E18" s="38"/>
    </row>
    <row r="19" spans="1:6" ht="15" customHeight="1" x14ac:dyDescent="0.2">
      <c r="A19" s="7" t="s">
        <v>25</v>
      </c>
      <c r="B19" s="29">
        <v>400</v>
      </c>
      <c r="C19" s="77">
        <v>600</v>
      </c>
      <c r="D19" s="77">
        <v>1500</v>
      </c>
      <c r="E19" s="38"/>
    </row>
    <row r="20" spans="1:6" ht="15" customHeight="1" x14ac:dyDescent="0.2">
      <c r="A20" s="7" t="s">
        <v>45</v>
      </c>
      <c r="B20" s="33"/>
      <c r="C20" s="77">
        <v>40</v>
      </c>
      <c r="D20" s="1"/>
      <c r="E20" s="38"/>
    </row>
    <row r="21" spans="1:6" ht="15" customHeight="1" x14ac:dyDescent="0.2">
      <c r="A21" s="16" t="s">
        <v>7</v>
      </c>
      <c r="B21" s="32">
        <f>SUM(B14:B20)</f>
        <v>3330.2599999999998</v>
      </c>
      <c r="C21" s="78">
        <v>3923.24</v>
      </c>
      <c r="D21" s="96">
        <f>SUM(D15:D19)</f>
        <v>5277.2</v>
      </c>
      <c r="E21" s="41">
        <f>SUM(E14:E20)</f>
        <v>3900</v>
      </c>
      <c r="F21" s="8"/>
    </row>
    <row r="22" spans="1:6" x14ac:dyDescent="0.2">
      <c r="A22" s="19" t="s">
        <v>8</v>
      </c>
      <c r="B22" s="31"/>
      <c r="C22" s="52"/>
      <c r="D22" s="52"/>
      <c r="E22" s="42"/>
      <c r="F22" s="12"/>
    </row>
    <row r="23" spans="1:6" x14ac:dyDescent="0.2">
      <c r="A23" s="21" t="s">
        <v>47</v>
      </c>
      <c r="B23" s="29">
        <v>3003.01</v>
      </c>
      <c r="C23" s="76">
        <v>-49.41</v>
      </c>
      <c r="D23" s="77">
        <v>1200</v>
      </c>
      <c r="E23" s="38">
        <v>1000</v>
      </c>
    </row>
    <row r="24" spans="1:6" x14ac:dyDescent="0.2">
      <c r="A24" s="21" t="s">
        <v>9</v>
      </c>
      <c r="B24" s="29">
        <v>90</v>
      </c>
      <c r="C24" s="77">
        <v>90</v>
      </c>
      <c r="D24" s="77">
        <v>90</v>
      </c>
      <c r="E24" s="38">
        <v>90</v>
      </c>
    </row>
    <row r="25" spans="1:6" x14ac:dyDescent="0.2">
      <c r="A25" s="21" t="s">
        <v>10</v>
      </c>
      <c r="B25" s="29">
        <v>1600</v>
      </c>
      <c r="C25" s="77">
        <v>1300</v>
      </c>
      <c r="D25" s="77">
        <v>1550</v>
      </c>
      <c r="E25" s="38">
        <v>1600</v>
      </c>
      <c r="F25" s="9" t="s">
        <v>13</v>
      </c>
    </row>
    <row r="26" spans="1:6" x14ac:dyDescent="0.2">
      <c r="A26" s="21" t="s">
        <v>46</v>
      </c>
      <c r="B26" s="29"/>
      <c r="C26" s="77">
        <v>10</v>
      </c>
      <c r="D26" s="77">
        <v>0</v>
      </c>
      <c r="E26" s="38"/>
    </row>
    <row r="27" spans="1:6" x14ac:dyDescent="0.2">
      <c r="A27" s="21" t="s">
        <v>21</v>
      </c>
      <c r="B27" s="29">
        <v>6.5</v>
      </c>
      <c r="C27" s="77">
        <v>5</v>
      </c>
      <c r="D27" s="77">
        <v>0</v>
      </c>
      <c r="E27" s="38"/>
    </row>
    <row r="28" spans="1:6" x14ac:dyDescent="0.2">
      <c r="A28" s="21" t="s">
        <v>22</v>
      </c>
      <c r="B28" s="29">
        <v>345</v>
      </c>
      <c r="C28" s="77">
        <v>224.63</v>
      </c>
      <c r="D28" s="77">
        <v>0</v>
      </c>
      <c r="E28" s="38">
        <v>250</v>
      </c>
    </row>
    <row r="29" spans="1:6" x14ac:dyDescent="0.2">
      <c r="A29" s="21" t="s">
        <v>26</v>
      </c>
      <c r="B29" s="29">
        <v>525</v>
      </c>
      <c r="C29" s="77"/>
      <c r="D29" s="77">
        <v>0</v>
      </c>
      <c r="E29" s="38"/>
    </row>
    <row r="30" spans="1:6" x14ac:dyDescent="0.2">
      <c r="A30" s="21" t="s">
        <v>11</v>
      </c>
      <c r="B30" s="29">
        <v>26.17</v>
      </c>
      <c r="C30" s="77"/>
      <c r="D30" s="77">
        <v>50.15</v>
      </c>
      <c r="E30" s="38">
        <v>50</v>
      </c>
    </row>
    <row r="31" spans="1:6" x14ac:dyDescent="0.2">
      <c r="A31" s="21" t="s">
        <v>12</v>
      </c>
      <c r="B31" s="29">
        <v>83.48</v>
      </c>
      <c r="C31" s="77">
        <v>15</v>
      </c>
      <c r="D31" s="77">
        <v>0</v>
      </c>
      <c r="E31" s="38">
        <v>85</v>
      </c>
    </row>
    <row r="32" spans="1:6" x14ac:dyDescent="0.2">
      <c r="A32" s="21" t="s">
        <v>14</v>
      </c>
      <c r="B32" s="29">
        <v>614.26</v>
      </c>
      <c r="C32" s="77">
        <v>170.79</v>
      </c>
      <c r="D32" s="77">
        <v>0</v>
      </c>
      <c r="E32" s="38">
        <v>400</v>
      </c>
    </row>
    <row r="33" spans="1:6" x14ac:dyDescent="0.2">
      <c r="A33" s="21" t="s">
        <v>56</v>
      </c>
      <c r="B33" s="29"/>
      <c r="C33" s="77"/>
      <c r="D33" s="77">
        <v>483.3</v>
      </c>
      <c r="E33" s="38"/>
    </row>
    <row r="34" spans="1:6" x14ac:dyDescent="0.2">
      <c r="A34" s="21" t="s">
        <v>55</v>
      </c>
      <c r="B34" s="29"/>
      <c r="C34" s="77">
        <v>419.6</v>
      </c>
      <c r="D34" s="77">
        <v>274.75</v>
      </c>
      <c r="E34" s="38"/>
      <c r="F34" s="11"/>
    </row>
    <row r="35" spans="1:6" s="13" customFormat="1" x14ac:dyDescent="0.2">
      <c r="A35" s="22" t="s">
        <v>15</v>
      </c>
      <c r="B35" s="34">
        <f>SUM(B23:B34)</f>
        <v>6293.42</v>
      </c>
      <c r="C35" s="79">
        <f>SUM(C23:C34)</f>
        <v>2185.6099999999997</v>
      </c>
      <c r="D35" s="79">
        <f>SUM(D23:D34)</f>
        <v>3648.2000000000003</v>
      </c>
      <c r="E35" s="43">
        <f>SUM(E23:E34)</f>
        <v>3475</v>
      </c>
      <c r="F35" s="14"/>
    </row>
    <row r="36" spans="1:6" x14ac:dyDescent="0.2">
      <c r="A36" s="17" t="s">
        <v>31</v>
      </c>
      <c r="B36" s="29">
        <f>SUM(B21-B35)</f>
        <v>-2963.1600000000003</v>
      </c>
      <c r="C36" s="76">
        <v>5358.77</v>
      </c>
      <c r="D36" s="77">
        <f>D14+D21-D35</f>
        <v>4796.8999999999996</v>
      </c>
      <c r="E36" s="38">
        <f>E14+E21-E35</f>
        <v>2175</v>
      </c>
    </row>
    <row r="37" spans="1:6" x14ac:dyDescent="0.2">
      <c r="A37" s="17"/>
      <c r="B37" s="29"/>
      <c r="C37" s="53"/>
      <c r="D37" s="53"/>
      <c r="E37" s="38"/>
    </row>
    <row r="38" spans="1:6" ht="15.75" customHeight="1" thickBot="1" x14ac:dyDescent="0.25">
      <c r="A38" s="23" t="s">
        <v>16</v>
      </c>
      <c r="B38" s="35">
        <f>B3+B21-B35</f>
        <v>2162.7099999999991</v>
      </c>
      <c r="C38" s="80">
        <v>7421.48</v>
      </c>
      <c r="D38" s="97">
        <f>D3+D14+D21-D35</f>
        <v>12218.380000000001</v>
      </c>
      <c r="E38" s="39"/>
      <c r="F38" s="101"/>
    </row>
    <row r="39" spans="1:6" ht="13.5" thickBot="1" x14ac:dyDescent="0.25">
      <c r="A39" s="5"/>
      <c r="B39" s="4"/>
      <c r="C39" s="4"/>
      <c r="D39" s="4"/>
    </row>
    <row r="40" spans="1:6" ht="35.25" customHeight="1" thickBot="1" x14ac:dyDescent="0.35">
      <c r="A40" s="62" t="s">
        <v>17</v>
      </c>
      <c r="B40" s="63"/>
      <c r="C40" s="63"/>
      <c r="D40" s="63"/>
      <c r="E40" s="63"/>
      <c r="F40" s="64"/>
    </row>
    <row r="41" spans="1:6" ht="15.75" customHeight="1" thickBot="1" x14ac:dyDescent="0.25">
      <c r="A41" s="65"/>
      <c r="B41" s="55" t="s">
        <v>13</v>
      </c>
      <c r="C41" s="55"/>
      <c r="D41" s="55"/>
      <c r="E41" s="55"/>
      <c r="F41" s="56"/>
    </row>
    <row r="42" spans="1:6" ht="13.5" thickBot="1" x14ac:dyDescent="0.25">
      <c r="A42" s="25" t="s">
        <v>18</v>
      </c>
      <c r="B42" s="58"/>
      <c r="C42" s="57"/>
      <c r="D42" s="57"/>
      <c r="E42" s="57"/>
      <c r="F42" s="54"/>
    </row>
    <row r="43" spans="1:6" x14ac:dyDescent="0.2">
      <c r="A43" s="1"/>
      <c r="B43" s="59" t="s">
        <v>64</v>
      </c>
      <c r="C43" s="57"/>
      <c r="D43" s="57"/>
      <c r="E43" s="57"/>
      <c r="F43" s="54"/>
    </row>
    <row r="44" spans="1:6" x14ac:dyDescent="0.2">
      <c r="A44" s="82" t="s">
        <v>28</v>
      </c>
      <c r="B44" s="83">
        <v>60.17</v>
      </c>
      <c r="C44" s="57"/>
      <c r="D44" s="57"/>
      <c r="E44" s="57"/>
      <c r="F44" s="54"/>
    </row>
    <row r="45" spans="1:6" x14ac:dyDescent="0.2">
      <c r="A45" s="82" t="s">
        <v>29</v>
      </c>
      <c r="B45" s="83">
        <v>4.75</v>
      </c>
      <c r="C45" s="57"/>
      <c r="D45" s="57"/>
      <c r="E45" s="57"/>
      <c r="F45" s="54"/>
    </row>
    <row r="46" spans="1:6" x14ac:dyDescent="0.2">
      <c r="A46" s="82" t="s">
        <v>27</v>
      </c>
      <c r="B46" s="83">
        <v>32.6</v>
      </c>
      <c r="C46" s="57"/>
      <c r="D46" s="57"/>
      <c r="E46" s="57"/>
      <c r="F46" s="54"/>
    </row>
    <row r="47" spans="1:6" x14ac:dyDescent="0.2">
      <c r="A47" s="82" t="s">
        <v>49</v>
      </c>
      <c r="B47" s="83">
        <v>12.66</v>
      </c>
      <c r="C47" s="57"/>
      <c r="D47" s="57"/>
      <c r="E47" s="57"/>
      <c r="F47" s="54"/>
    </row>
    <row r="48" spans="1:6" x14ac:dyDescent="0.2">
      <c r="A48" s="82" t="s">
        <v>48</v>
      </c>
      <c r="B48" s="84">
        <v>75.62</v>
      </c>
      <c r="C48" s="57"/>
      <c r="D48" s="57"/>
      <c r="E48" s="57"/>
      <c r="F48" s="54"/>
    </row>
    <row r="49" spans="1:6" ht="13.5" thickBot="1" x14ac:dyDescent="0.25">
      <c r="A49" s="85" t="s">
        <v>32</v>
      </c>
      <c r="B49" s="86">
        <f>SUM(B44:B48)</f>
        <v>185.8</v>
      </c>
      <c r="C49" s="57"/>
      <c r="D49" s="57"/>
      <c r="E49" s="57"/>
      <c r="F49" s="54"/>
    </row>
    <row r="50" spans="1:6" ht="15.75" customHeight="1" thickBot="1" x14ac:dyDescent="0.25">
      <c r="A50" s="28"/>
      <c r="B50" s="57"/>
      <c r="C50" s="57"/>
      <c r="D50" s="57"/>
      <c r="E50" s="57"/>
      <c r="F50" s="54"/>
    </row>
    <row r="51" spans="1:6" ht="13.5" thickBot="1" x14ac:dyDescent="0.25">
      <c r="A51" s="24" t="s">
        <v>40</v>
      </c>
      <c r="B51" s="58"/>
      <c r="C51" s="57"/>
      <c r="D51" s="57"/>
      <c r="E51" s="57"/>
      <c r="F51" s="54"/>
    </row>
    <row r="52" spans="1:6" s="6" customFormat="1" x14ac:dyDescent="0.2">
      <c r="A52" s="87" t="s">
        <v>58</v>
      </c>
      <c r="B52" s="98">
        <v>22801.52</v>
      </c>
      <c r="C52" s="57"/>
      <c r="D52" s="57"/>
      <c r="E52" s="57"/>
      <c r="F52" s="54"/>
    </row>
    <row r="53" spans="1:6" x14ac:dyDescent="0.2">
      <c r="A53" s="88" t="s">
        <v>19</v>
      </c>
      <c r="B53" s="98">
        <v>53.29</v>
      </c>
      <c r="C53" s="57"/>
      <c r="D53" s="57"/>
      <c r="E53" s="57"/>
      <c r="F53" s="54"/>
    </row>
    <row r="54" spans="1:6" s="6" customFormat="1" x14ac:dyDescent="0.2">
      <c r="A54" s="89" t="s">
        <v>30</v>
      </c>
      <c r="B54" s="99">
        <f>B52+B53</f>
        <v>22854.81</v>
      </c>
      <c r="C54" s="57"/>
      <c r="D54" s="57"/>
      <c r="E54" s="57"/>
      <c r="F54" s="54"/>
    </row>
    <row r="55" spans="1:6" s="6" customFormat="1" x14ac:dyDescent="0.2">
      <c r="A55" s="89"/>
      <c r="B55" s="98"/>
      <c r="C55" s="57"/>
      <c r="D55" s="57"/>
      <c r="E55" s="57"/>
      <c r="F55" s="54"/>
    </row>
    <row r="56" spans="1:6" x14ac:dyDescent="0.2">
      <c r="A56" s="89" t="s">
        <v>59</v>
      </c>
      <c r="B56" s="98">
        <v>22854.81</v>
      </c>
      <c r="C56" s="57"/>
      <c r="D56" s="57"/>
      <c r="E56" s="57"/>
      <c r="F56" s="54"/>
    </row>
    <row r="57" spans="1:6" x14ac:dyDescent="0.2">
      <c r="A57" s="88" t="s">
        <v>60</v>
      </c>
      <c r="B57" s="98">
        <v>2743.67</v>
      </c>
      <c r="C57" s="57"/>
      <c r="D57" s="57"/>
      <c r="E57" s="57"/>
      <c r="F57" s="54"/>
    </row>
    <row r="58" spans="1:6" x14ac:dyDescent="0.2">
      <c r="A58" s="88" t="s">
        <v>62</v>
      </c>
      <c r="B58" s="98">
        <v>1400</v>
      </c>
      <c r="C58" s="57"/>
      <c r="D58" s="57"/>
      <c r="E58" s="57"/>
      <c r="F58" s="54"/>
    </row>
    <row r="59" spans="1:6" x14ac:dyDescent="0.2">
      <c r="A59" s="88" t="s">
        <v>19</v>
      </c>
      <c r="B59" s="98">
        <v>6.75</v>
      </c>
      <c r="C59" s="57"/>
      <c r="D59" s="57"/>
      <c r="E59" s="57"/>
      <c r="F59" s="54"/>
    </row>
    <row r="60" spans="1:6" x14ac:dyDescent="0.2">
      <c r="A60" s="88" t="s">
        <v>61</v>
      </c>
      <c r="B60" s="98">
        <v>-15000</v>
      </c>
      <c r="C60" s="57"/>
      <c r="D60" s="57"/>
      <c r="E60" s="57"/>
      <c r="F60" s="54"/>
    </row>
    <row r="61" spans="1:6" x14ac:dyDescent="0.2">
      <c r="A61" s="89" t="s">
        <v>30</v>
      </c>
      <c r="B61" s="99">
        <f>SUM(B56:B60)</f>
        <v>12005.230000000003</v>
      </c>
      <c r="C61" s="57"/>
      <c r="D61" s="57"/>
      <c r="E61" s="57"/>
      <c r="F61" s="54"/>
    </row>
    <row r="62" spans="1:6" ht="13.5" thickBot="1" x14ac:dyDescent="0.25">
      <c r="A62" s="85"/>
      <c r="B62" s="100"/>
      <c r="C62" s="57"/>
      <c r="D62" s="57"/>
      <c r="E62" s="57"/>
      <c r="F62" s="54"/>
    </row>
    <row r="63" spans="1:6" ht="15" customHeight="1" x14ac:dyDescent="0.2">
      <c r="A63" s="66"/>
      <c r="B63" s="67"/>
      <c r="C63" s="67"/>
      <c r="D63" s="67"/>
      <c r="E63" s="67"/>
      <c r="F63" s="68"/>
    </row>
    <row r="64" spans="1:6" ht="20.25" customHeight="1" thickBot="1" x14ac:dyDescent="0.25">
      <c r="A64" s="69"/>
      <c r="B64" s="70"/>
      <c r="C64" s="70"/>
      <c r="D64" s="70"/>
      <c r="E64" s="70"/>
      <c r="F64" s="71"/>
    </row>
    <row r="65" spans="1:6" s="27" customFormat="1" ht="34.5" customHeight="1" thickBot="1" x14ac:dyDescent="0.3">
      <c r="A65" s="26" t="s">
        <v>38</v>
      </c>
      <c r="B65" s="72"/>
      <c r="C65" s="72"/>
      <c r="D65" s="72"/>
      <c r="E65" s="72"/>
      <c r="F65" s="73"/>
    </row>
    <row r="66" spans="1:6" ht="20.25" customHeight="1" thickBot="1" x14ac:dyDescent="0.25">
      <c r="A66" s="90" t="s">
        <v>33</v>
      </c>
      <c r="B66" s="106"/>
      <c r="C66" s="106"/>
      <c r="D66" s="106"/>
      <c r="E66" s="106"/>
      <c r="F66" s="107"/>
    </row>
    <row r="67" spans="1:6" ht="15.75" customHeight="1" thickBot="1" x14ac:dyDescent="0.25">
      <c r="A67" s="90" t="s">
        <v>34</v>
      </c>
      <c r="B67" s="102"/>
      <c r="C67" s="102"/>
      <c r="D67" s="102"/>
      <c r="E67" s="102"/>
      <c r="F67" s="103"/>
    </row>
    <row r="68" spans="1:6" ht="13.5" thickBot="1" x14ac:dyDescent="0.25">
      <c r="A68" s="90" t="s">
        <v>35</v>
      </c>
      <c r="B68" s="102"/>
      <c r="C68" s="102"/>
      <c r="D68" s="102"/>
      <c r="E68" s="102"/>
      <c r="F68" s="103"/>
    </row>
    <row r="69" spans="1:6" ht="13.5" thickBot="1" x14ac:dyDescent="0.25">
      <c r="A69" s="90" t="s">
        <v>36</v>
      </c>
      <c r="B69" s="102"/>
      <c r="C69" s="102"/>
      <c r="D69" s="102"/>
      <c r="E69" s="102"/>
      <c r="F69" s="103"/>
    </row>
    <row r="70" spans="1:6" ht="18.75" customHeight="1" x14ac:dyDescent="0.2">
      <c r="A70" s="91" t="s">
        <v>37</v>
      </c>
      <c r="B70" s="102"/>
      <c r="C70" s="102"/>
      <c r="D70" s="102"/>
      <c r="E70" s="102"/>
      <c r="F70" s="103"/>
    </row>
    <row r="71" spans="1:6" ht="18" customHeight="1" thickBot="1" x14ac:dyDescent="0.25">
      <c r="A71" s="90"/>
      <c r="B71" s="102"/>
      <c r="C71" s="102"/>
      <c r="D71" s="102"/>
      <c r="E71" s="102"/>
      <c r="F71" s="103"/>
    </row>
    <row r="72" spans="1:6" ht="15.75" customHeight="1" thickBot="1" x14ac:dyDescent="0.25">
      <c r="A72" s="90" t="s">
        <v>39</v>
      </c>
      <c r="B72" s="102"/>
      <c r="C72" s="102"/>
      <c r="D72" s="102"/>
      <c r="E72" s="102"/>
      <c r="F72" s="103"/>
    </row>
    <row r="73" spans="1:6" ht="15.75" customHeight="1" thickBot="1" x14ac:dyDescent="0.25">
      <c r="A73" s="90" t="s">
        <v>23</v>
      </c>
      <c r="B73" s="102"/>
      <c r="C73" s="102"/>
      <c r="D73" s="102"/>
      <c r="E73" s="102"/>
      <c r="F73" s="103"/>
    </row>
    <row r="74" spans="1:6" ht="15.75" customHeight="1" thickBot="1" x14ac:dyDescent="0.25">
      <c r="A74" s="90" t="s">
        <v>65</v>
      </c>
      <c r="B74" s="104"/>
      <c r="C74" s="104"/>
      <c r="D74" s="104"/>
      <c r="E74" s="104"/>
      <c r="F74" s="105"/>
    </row>
  </sheetData>
  <mergeCells count="9">
    <mergeCell ref="B71:F71"/>
    <mergeCell ref="B72:F72"/>
    <mergeCell ref="B73:F73"/>
    <mergeCell ref="B74:F74"/>
    <mergeCell ref="B66:F66"/>
    <mergeCell ref="B67:F67"/>
    <mergeCell ref="B68:F68"/>
    <mergeCell ref="B69:F69"/>
    <mergeCell ref="B70:F70"/>
  </mergeCells>
  <printOptions gridLines="1"/>
  <pageMargins left="0.25" right="0.25" top="0.25" bottom="0.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Regina Carmichael</dc:creator>
  <cp:lastModifiedBy>A.Ron Carmichael</cp:lastModifiedBy>
  <cp:lastPrinted>2015-02-13T02:11:14Z</cp:lastPrinted>
  <dcterms:created xsi:type="dcterms:W3CDTF">2013-02-06T23:09:33Z</dcterms:created>
  <dcterms:modified xsi:type="dcterms:W3CDTF">2016-01-06T04:09:15Z</dcterms:modified>
</cp:coreProperties>
</file>