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activeTab="5"/>
  </bookViews>
  <sheets>
    <sheet name="Mar 22" sheetId="1" r:id="rId1"/>
    <sheet name="Apr 12" sheetId="2" r:id="rId2"/>
    <sheet name="June 21" sheetId="3" r:id="rId3"/>
    <sheet name="Aug 3" sheetId="4" r:id="rId4"/>
    <sheet name="Sept 13" sheetId="5" r:id="rId5"/>
    <sheet name="Sept 20" sheetId="6" r:id="rId6"/>
    <sheet name="Cumulative" sheetId="7" r:id="rId7"/>
  </sheets>
  <definedNames>
    <definedName name="_xlnm.Print_Area" localSheetId="6">Cumulative!$A$1:$M$148</definedName>
  </definedNames>
  <calcPr calcId="145621"/>
</workbook>
</file>

<file path=xl/calcChain.xml><?xml version="1.0" encoding="utf-8"?>
<calcChain xmlns="http://schemas.openxmlformats.org/spreadsheetml/2006/main">
  <c r="M152" i="7" l="1"/>
  <c r="M150" i="7"/>
  <c r="M148" i="7"/>
  <c r="M146" i="7"/>
  <c r="M145" i="7"/>
  <c r="M144" i="7"/>
  <c r="M142" i="7"/>
  <c r="M141" i="7"/>
  <c r="M139" i="7"/>
  <c r="M138" i="7"/>
  <c r="M137" i="7"/>
  <c r="O137" i="7" s="1"/>
  <c r="M135" i="7"/>
  <c r="M134" i="7"/>
  <c r="O134" i="7" s="1"/>
  <c r="M132" i="7"/>
  <c r="M131" i="7"/>
  <c r="M130" i="7"/>
  <c r="M129" i="7"/>
  <c r="M128" i="7"/>
  <c r="M126" i="7"/>
  <c r="M125" i="7"/>
  <c r="M124" i="7"/>
  <c r="M122" i="7"/>
  <c r="M121" i="7"/>
  <c r="M120" i="7"/>
  <c r="O120" i="7" s="1"/>
  <c r="M119" i="7"/>
  <c r="O119" i="7" s="1"/>
  <c r="M118" i="7"/>
  <c r="O118" i="7" s="1"/>
  <c r="M116" i="7"/>
  <c r="M115" i="7"/>
  <c r="M114" i="7"/>
  <c r="M113" i="7"/>
  <c r="M112" i="7"/>
  <c r="M111" i="7"/>
  <c r="O111" i="7" s="1"/>
  <c r="M110" i="7"/>
  <c r="O110" i="7" s="1"/>
  <c r="M108" i="7"/>
  <c r="M107" i="7"/>
  <c r="O107" i="7" s="1"/>
  <c r="M105" i="7"/>
  <c r="M103" i="7"/>
  <c r="M102" i="7"/>
  <c r="O102" i="7" s="1"/>
  <c r="M100" i="7"/>
  <c r="M99" i="7"/>
  <c r="M98" i="7"/>
  <c r="O98" i="7" s="1"/>
  <c r="M96" i="7"/>
  <c r="M95" i="7"/>
  <c r="M94" i="7"/>
  <c r="M93" i="7"/>
  <c r="M92" i="7"/>
  <c r="M90" i="7"/>
  <c r="M89" i="7"/>
  <c r="M88" i="7"/>
  <c r="O88" i="7" s="1"/>
  <c r="M87" i="7"/>
  <c r="O87" i="7" s="1"/>
  <c r="M85" i="7"/>
  <c r="M84" i="7"/>
  <c r="M83" i="7"/>
  <c r="M81" i="7"/>
  <c r="O81" i="7" s="1"/>
  <c r="M79" i="7"/>
  <c r="O79" i="7" s="1"/>
  <c r="M77" i="7"/>
  <c r="M76" i="7"/>
  <c r="M75" i="7"/>
  <c r="M74" i="7"/>
  <c r="M73" i="7"/>
  <c r="O73" i="7" s="1"/>
  <c r="M71" i="7"/>
  <c r="M70" i="7"/>
  <c r="M69" i="7"/>
  <c r="M68" i="7"/>
  <c r="M67" i="7"/>
  <c r="M66" i="7"/>
  <c r="O66" i="7" s="1"/>
  <c r="M64" i="7"/>
  <c r="M63" i="7"/>
  <c r="M62" i="7"/>
  <c r="M61" i="7"/>
  <c r="M59" i="7"/>
  <c r="M57" i="7"/>
  <c r="M56" i="7"/>
  <c r="M54" i="7"/>
  <c r="M53" i="7"/>
  <c r="M52" i="7"/>
  <c r="M51" i="7"/>
  <c r="M49" i="7"/>
  <c r="M48" i="7"/>
  <c r="M47" i="7"/>
  <c r="M45" i="7"/>
  <c r="M44" i="7"/>
  <c r="M42" i="7"/>
  <c r="M41" i="7"/>
  <c r="O41" i="7" s="1"/>
  <c r="M40" i="7"/>
  <c r="O40" i="7" s="1"/>
  <c r="M39" i="7"/>
  <c r="O39" i="7" s="1"/>
  <c r="M38" i="7"/>
  <c r="M36" i="7"/>
  <c r="M35" i="7"/>
  <c r="M34" i="7"/>
  <c r="M33" i="7"/>
  <c r="M32" i="7"/>
  <c r="M31" i="7"/>
  <c r="M30" i="7"/>
  <c r="M29" i="7"/>
  <c r="M28" i="7"/>
  <c r="M27" i="7"/>
  <c r="O27" i="7" s="1"/>
  <c r="M26" i="7"/>
  <c r="O26" i="7" s="1"/>
  <c r="M24" i="7"/>
  <c r="M22" i="7"/>
  <c r="M21" i="7"/>
  <c r="M19" i="7"/>
  <c r="M16" i="7"/>
  <c r="M15" i="7"/>
  <c r="M13" i="7"/>
  <c r="M11" i="7"/>
  <c r="M9" i="7"/>
  <c r="O9" i="7" s="1"/>
  <c r="M7" i="7"/>
  <c r="M6" i="7"/>
  <c r="O6" i="7" s="1"/>
  <c r="M4" i="7"/>
  <c r="M3" i="7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41" i="2"/>
  <c r="H40" i="2"/>
  <c r="H39" i="2"/>
  <c r="H38" i="2"/>
  <c r="H37" i="2"/>
  <c r="H35" i="2"/>
  <c r="H34" i="2"/>
  <c r="H33" i="2"/>
  <c r="H32" i="2"/>
  <c r="H31" i="2"/>
  <c r="H30" i="2"/>
  <c r="H29" i="2"/>
  <c r="H28" i="2"/>
  <c r="H27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9" i="2"/>
  <c r="H7" i="2"/>
  <c r="H5" i="2"/>
  <c r="H3" i="2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<sst xmlns="http://schemas.openxmlformats.org/spreadsheetml/2006/main" count="964" uniqueCount="234">
  <si>
    <t>Colorado County, 3/22/14</t>
  </si>
  <si>
    <t>Gender</t>
  </si>
  <si>
    <t>Bow</t>
  </si>
  <si>
    <t>Division</t>
  </si>
  <si>
    <t>Name</t>
  </si>
  <si>
    <t>Long</t>
  </si>
  <si>
    <t>Middle</t>
  </si>
  <si>
    <t>Short</t>
  </si>
  <si>
    <t>Total</t>
  </si>
  <si>
    <t>Female</t>
  </si>
  <si>
    <t>Barebow</t>
  </si>
  <si>
    <t>Master 60+</t>
  </si>
  <si>
    <t>Wanda Newsom</t>
  </si>
  <si>
    <t>Male</t>
  </si>
  <si>
    <t>Recurve</t>
  </si>
  <si>
    <t>Master 50+</t>
  </si>
  <si>
    <t>Raymond Schroeder</t>
  </si>
  <si>
    <t>Compound</t>
  </si>
  <si>
    <t>Kelly Kennedy</t>
  </si>
  <si>
    <t>Senior</t>
  </si>
  <si>
    <t>Brett Simms</t>
  </si>
  <si>
    <t>Andrew Spangler</t>
  </si>
  <si>
    <t>Jimmie Genzer</t>
  </si>
  <si>
    <t>Rick Stonebraker</t>
  </si>
  <si>
    <t>John Magera</t>
  </si>
  <si>
    <t>Skip Hartman</t>
  </si>
  <si>
    <t>Junior</t>
  </si>
  <si>
    <t>KoKo Ma</t>
  </si>
  <si>
    <t>Jordan Jeffries</t>
  </si>
  <si>
    <t>Stephanie Ketchum</t>
  </si>
  <si>
    <t>Savannah Allbritton</t>
  </si>
  <si>
    <t>Jordan Dixon</t>
  </si>
  <si>
    <t>Cadet</t>
  </si>
  <si>
    <t>Jack Overbeck</t>
  </si>
  <si>
    <t>Premini Nagesh</t>
  </si>
  <si>
    <t>Gabrielle Ramirez</t>
  </si>
  <si>
    <t>John Ozyp</t>
  </si>
  <si>
    <t>James Debord</t>
  </si>
  <si>
    <t>Ryland Hartman</t>
  </si>
  <si>
    <t>Cub</t>
  </si>
  <si>
    <t>Andrew Mantle</t>
  </si>
  <si>
    <t>Mikah Niehaus</t>
  </si>
  <si>
    <t>Samuel Harrigan</t>
  </si>
  <si>
    <t>Madeline Ducote</t>
  </si>
  <si>
    <t>Allison Magera</t>
  </si>
  <si>
    <t>Bowman</t>
  </si>
  <si>
    <t>Jay Ozyp</t>
  </si>
  <si>
    <t>Mireille Murphy</t>
  </si>
  <si>
    <t>Lara Cohen</t>
  </si>
  <si>
    <t>Danielle Hilley</t>
  </si>
  <si>
    <t>Ivie Ginzer</t>
  </si>
  <si>
    <t>Max Hartman</t>
  </si>
  <si>
    <t>Yeoman</t>
  </si>
  <si>
    <t>Abi Hilley</t>
  </si>
  <si>
    <t>Mckenna DeBord</t>
  </si>
  <si>
    <t>Averie Ginzer</t>
  </si>
  <si>
    <t>Floresville, Texas 4/12/14</t>
  </si>
  <si>
    <t>Master 70+</t>
  </si>
  <si>
    <t>Larry Hovey</t>
  </si>
  <si>
    <t>Ryan Fortenberry</t>
  </si>
  <si>
    <t>Dacota Taylor</t>
  </si>
  <si>
    <t>Louie Rivera</t>
  </si>
  <si>
    <t>Torrey Bonham</t>
  </si>
  <si>
    <t>Josh Singleton</t>
  </si>
  <si>
    <t>Guilelrmo Ramirez</t>
  </si>
  <si>
    <t>Eugene Sparks</t>
  </si>
  <si>
    <t>Jimmy Genzer</t>
  </si>
  <si>
    <t>Russell Chavez Sr</t>
  </si>
  <si>
    <t>Russell Chavez Jr</t>
  </si>
  <si>
    <t>Autumn Sparks</t>
  </si>
  <si>
    <t>Elizabeth Haynes</t>
  </si>
  <si>
    <t>Gabrielle Ramiraz</t>
  </si>
  <si>
    <t>Vicky Chavez</t>
  </si>
  <si>
    <t>Reagan Skow</t>
  </si>
  <si>
    <t>Ivie Genzer</t>
  </si>
  <si>
    <t>Shelby Smith</t>
  </si>
  <si>
    <t>Averie Genzer</t>
  </si>
  <si>
    <t>Paid?</t>
  </si>
  <si>
    <t>Bale</t>
  </si>
  <si>
    <t>Discipline</t>
  </si>
  <si>
    <t>Association</t>
  </si>
  <si>
    <t>Distances</t>
  </si>
  <si>
    <t>D1</t>
  </si>
  <si>
    <t>D2</t>
  </si>
  <si>
    <t>D3</t>
  </si>
  <si>
    <t>2B</t>
  </si>
  <si>
    <t>Wanda Newsom</t>
  </si>
  <si>
    <t>Female</t>
  </si>
  <si>
    <t>Barebow(Includes Genesis)</t>
  </si>
  <si>
    <t/>
  </si>
  <si>
    <t>30/25/20</t>
  </si>
  <si>
    <t>9C</t>
  </si>
  <si>
    <t>Raymond Schroeder</t>
  </si>
  <si>
    <t>Male</t>
  </si>
  <si>
    <t>Recurve</t>
  </si>
  <si>
    <t>60/50/30</t>
  </si>
  <si>
    <t>7C</t>
  </si>
  <si>
    <t>Steve Overbeck</t>
  </si>
  <si>
    <t>7A</t>
  </si>
  <si>
    <t>Shawn Harrigan</t>
  </si>
  <si>
    <t>Pearland Archery Club</t>
  </si>
  <si>
    <t>7B</t>
  </si>
  <si>
    <t>10A</t>
  </si>
  <si>
    <t>Bob Ducote</t>
  </si>
  <si>
    <t>Compound</t>
  </si>
  <si>
    <t>South Texas JOAD</t>
  </si>
  <si>
    <t>70/50/30</t>
  </si>
  <si>
    <t>10B</t>
  </si>
  <si>
    <t>Brett Sims</t>
  </si>
  <si>
    <t>5A</t>
  </si>
  <si>
    <t>Angela Schorre</t>
  </si>
  <si>
    <t>Brazos 4h Archery Club</t>
  </si>
  <si>
    <t>50/30/20</t>
  </si>
  <si>
    <t>8A</t>
  </si>
  <si>
    <t>Sophia Hickerson</t>
  </si>
  <si>
    <t>Woodlands JOAD</t>
  </si>
  <si>
    <t>8B</t>
  </si>
  <si>
    <t>Josh Kim</t>
  </si>
  <si>
    <t>9A</t>
  </si>
  <si>
    <t>Gabrielle Ramirez</t>
  </si>
  <si>
    <t>JL Archery</t>
  </si>
  <si>
    <t>9B</t>
  </si>
  <si>
    <t>Jack Overbeck</t>
  </si>
  <si>
    <t>2A</t>
  </si>
  <si>
    <t>Becca Kelly</t>
  </si>
  <si>
    <t>3B</t>
  </si>
  <si>
    <t>Duncan Rainey</t>
  </si>
  <si>
    <t>3A</t>
  </si>
  <si>
    <t>Quinn Tschatschula</t>
  </si>
  <si>
    <t>5B</t>
  </si>
  <si>
    <t>Sadie Hickerson</t>
  </si>
  <si>
    <t>5C</t>
  </si>
  <si>
    <t>Inga Pever</t>
  </si>
  <si>
    <t>JL Archers</t>
  </si>
  <si>
    <t>6A</t>
  </si>
  <si>
    <t>Madeleine Ducote</t>
  </si>
  <si>
    <t>6B</t>
  </si>
  <si>
    <t>Samuel Harrigan</t>
  </si>
  <si>
    <t>6C</t>
  </si>
  <si>
    <t>Andrew Mantle</t>
  </si>
  <si>
    <t>1A</t>
  </si>
  <si>
    <t>Gabriel Karl</t>
  </si>
  <si>
    <t>20/15/10</t>
  </si>
  <si>
    <t>1D</t>
  </si>
  <si>
    <t>Blaise Shipp</t>
  </si>
  <si>
    <t>1B</t>
  </si>
  <si>
    <t>Samuel Moravec</t>
  </si>
  <si>
    <t>1C</t>
  </si>
  <si>
    <t>Gavin Schorre</t>
  </si>
  <si>
    <t>Barebow(Includes Genesis)</t>
  </si>
  <si>
    <t>Yeoman</t>
  </si>
  <si>
    <t>Score</t>
  </si>
  <si>
    <t>Distance</t>
  </si>
  <si>
    <t>Wanda Newsom *</t>
  </si>
  <si>
    <t>30, 25, 20</t>
  </si>
  <si>
    <t>Greg Haynes *</t>
  </si>
  <si>
    <t>60, 50, 30</t>
  </si>
  <si>
    <t>Geoff Niehaus</t>
  </si>
  <si>
    <t>70, 50, 30</t>
  </si>
  <si>
    <t>William Hartman (Skip)</t>
  </si>
  <si>
    <t>Cody Sahualla</t>
  </si>
  <si>
    <t>70,50, 30</t>
  </si>
  <si>
    <t>Justin Dixon</t>
  </si>
  <si>
    <t>Tristan Frerich</t>
  </si>
  <si>
    <t>Emily Fischer</t>
  </si>
  <si>
    <t>Coltin Lopez</t>
  </si>
  <si>
    <t>Sophia Hickerson</t>
  </si>
  <si>
    <t>50, 30, 20</t>
  </si>
  <si>
    <t>Megan Frerich</t>
  </si>
  <si>
    <t>Katherine Grace Jing</t>
  </si>
  <si>
    <t>Femal</t>
  </si>
  <si>
    <t>Itzel Mantilla</t>
  </si>
  <si>
    <t>Shawn Harrigan</t>
  </si>
  <si>
    <t>Quinn Tschatshula</t>
  </si>
  <si>
    <t>Sadie Hickerson</t>
  </si>
  <si>
    <t>Gabriel Karl</t>
  </si>
  <si>
    <t>Kaitlyn Young</t>
  </si>
  <si>
    <t>Blaise Shipp</t>
  </si>
  <si>
    <t>20, 15, 10</t>
  </si>
  <si>
    <t>Jordan Meiners</t>
  </si>
  <si>
    <t>* GUEST</t>
  </si>
  <si>
    <t>Herb Powers</t>
  </si>
  <si>
    <t>Bob Ducote</t>
  </si>
  <si>
    <t>Sean Harvey</t>
  </si>
  <si>
    <t>Aliya Khan</t>
  </si>
  <si>
    <t>Kurtis LeCompte</t>
  </si>
  <si>
    <t>Quinn Tschatschula</t>
  </si>
  <si>
    <t>Jon-Avery Welch</t>
  </si>
  <si>
    <t>Jordan Marie Meiners</t>
  </si>
  <si>
    <t>Chap Post</t>
  </si>
  <si>
    <t>(guest)</t>
  </si>
  <si>
    <t>Greg Haynes</t>
  </si>
  <si>
    <t>PIN</t>
  </si>
  <si>
    <t>Sherman Wantland</t>
  </si>
  <si>
    <t>Mickey Estep</t>
  </si>
  <si>
    <t>Chris Faidley</t>
  </si>
  <si>
    <t>Senior (guest)</t>
  </si>
  <si>
    <t>Karin Magera</t>
  </si>
  <si>
    <t>Guillermo Ramirez</t>
  </si>
  <si>
    <t>Stormy Fisher</t>
  </si>
  <si>
    <t>Paige Hill</t>
  </si>
  <si>
    <t>Blake Estep</t>
  </si>
  <si>
    <t>Emily Fisher</t>
  </si>
  <si>
    <t>**</t>
  </si>
  <si>
    <t>Kris May</t>
  </si>
  <si>
    <t>James DeBord</t>
  </si>
  <si>
    <t>Luke Cowan</t>
  </si>
  <si>
    <t>Inga Pever</t>
  </si>
  <si>
    <t>Gracie Jing</t>
  </si>
  <si>
    <t>Becca Kelley</t>
  </si>
  <si>
    <t>Brendyn Klein</t>
  </si>
  <si>
    <t>Michael Koeth</t>
  </si>
  <si>
    <t>Dillon Dugger</t>
  </si>
  <si>
    <t>Parthiban Nagesh</t>
  </si>
  <si>
    <t>Tab Cowan</t>
  </si>
  <si>
    <t>Benton Vickery</t>
  </si>
  <si>
    <t>Aidan Fisher</t>
  </si>
  <si>
    <t>Autumn Smith</t>
  </si>
  <si>
    <t>Ella Fisher</t>
  </si>
  <si>
    <t>Cayleigh Debord</t>
  </si>
  <si>
    <t>Callan Plant</t>
  </si>
  <si>
    <t>Yazmin Rodriguez</t>
  </si>
  <si>
    <t>McKenna DeBord</t>
  </si>
  <si>
    <t>Samuel Moravec</t>
  </si>
  <si>
    <t>CTOTS</t>
  </si>
  <si>
    <t>CHAMP</t>
  </si>
  <si>
    <t>None</t>
  </si>
  <si>
    <t>None-Yeoman</t>
  </si>
  <si>
    <t>remarks: Senior divisions are allowed to shoot, space permitting.</t>
  </si>
  <si>
    <t xml:space="preserve">Do not repeat the gender or the bow or the age category over and over, see ANY results page posted on the TSAA website for examples of "live" data. </t>
  </si>
  <si>
    <t xml:space="preserve">You may define formulas to add up the totals. </t>
  </si>
  <si>
    <t xml:space="preserve">Any additional combinations of gender/bow type/and age category not already in this example may be added. </t>
  </si>
  <si>
    <t>So not list any combinations that did not shoot.</t>
  </si>
  <si>
    <t>Do not bother with exotic coloring or formatting of cells. The results will be translated to html for webpages, fancy just causes extra work.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</si>
</sst>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$#,##0.00"/>
  </numFmts>
  <fonts count="10" x14ac:knownFonts="1">
    <font>
      <sz val="11"/>
      <color rgb="FF000000"/>
      <name val="Calibri"/>
      <family val="2"/>
      <charset val="1"/>
    </font>
    <font>
      <sz val="1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name val="Arial"/>
      <family val="2"/>
      <charset val="1"/>
    </font>
    <font>
      <b/>
      <sz val="12"/>
      <color rgb="FF333333"/>
      <name val="Calibri"/>
      <family val="2"/>
      <charset val="1"/>
    </font>
    <font>
      <b/>
      <sz val="12"/>
      <name val="Calibri"/>
      <family val="2"/>
      <charset val="1"/>
    </font>
    <font>
      <sz val="12"/>
      <color rgb="FF333333"/>
      <name val="Calibri"/>
      <family val="2"/>
      <charset val="1"/>
    </font>
    <font>
      <sz val="12"/>
      <name val="Calibri"/>
      <family val="2"/>
      <charset val="1"/>
    </font>
    <font>
      <u/>
      <sz val="12"/>
      <color rgb="FF0000FF"/>
      <name val="Calibri"/>
      <family val="2"/>
      <charset val="1"/>
    </font>
    <font>
      <b/>
      <sz val="12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3" tint="0.59999389629810485"/>
        <bgColor rgb="FFFFFF00"/>
      </patternFill>
    </fill>
    <fill>
      <patternFill patternType="solid">
        <fgColor theme="5" tint="0.59999389629810485"/>
        <bgColor rgb="FFFFFF00"/>
      </patternFill>
    </fill>
  </fills>
  <borders count="4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/>
      <top style="double">
        <color auto="1"/>
      </top>
      <bottom style="thick">
        <color auto="1"/>
      </bottom>
      <diagonal/>
    </border>
    <border>
      <left style="thick">
        <color auto="1"/>
      </left>
      <right style="double">
        <color auto="1"/>
      </right>
      <top style="double">
        <color auto="1"/>
      </top>
      <bottom style="thick">
        <color auto="1"/>
      </bottom>
      <diagonal/>
    </border>
    <border>
      <left style="double">
        <color auto="1"/>
      </left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/>
      <top/>
      <bottom style="double">
        <color auto="1"/>
      </bottom>
      <diagonal/>
    </border>
    <border>
      <left style="thick">
        <color auto="1"/>
      </left>
      <right style="double">
        <color auto="1"/>
      </right>
      <top style="thick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 style="double">
        <color auto="1"/>
      </left>
      <right style="thick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 style="double">
        <color auto="1"/>
      </bottom>
      <diagonal/>
    </border>
    <border>
      <left style="thick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double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 style="thick">
        <color auto="1"/>
      </right>
      <top style="thick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53">
    <xf numFmtId="0" fontId="0" fillId="0" borderId="0" xfId="0"/>
    <xf numFmtId="15" fontId="0" fillId="0" borderId="0" xfId="0" applyNumberFormat="1" applyFont="1"/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0" fillId="0" borderId="2" xfId="0" applyBorder="1"/>
    <xf numFmtId="0" fontId="0" fillId="0" borderId="1" xfId="0" applyBorder="1"/>
    <xf numFmtId="0" fontId="0" fillId="0" borderId="4" xfId="0" applyBorder="1"/>
    <xf numFmtId="0" fontId="0" fillId="0" borderId="3" xfId="0" applyBorder="1"/>
    <xf numFmtId="0" fontId="0" fillId="0" borderId="10" xfId="0" applyBorder="1"/>
    <xf numFmtId="0" fontId="0" fillId="0" borderId="0" xfId="0" applyAlignment="1">
      <alignment wrapText="1"/>
    </xf>
    <xf numFmtId="16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164" fontId="0" fillId="0" borderId="12" xfId="0" applyNumberFormat="1" applyFont="1" applyBorder="1" applyAlignment="1">
      <alignment horizontal="left"/>
    </xf>
    <xf numFmtId="0" fontId="0" fillId="0" borderId="12" xfId="0" applyFont="1" applyBorder="1"/>
    <xf numFmtId="0" fontId="0" fillId="0" borderId="12" xfId="0" applyFont="1" applyBorder="1"/>
    <xf numFmtId="164" fontId="0" fillId="0" borderId="13" xfId="0" applyNumberFormat="1" applyBorder="1" applyAlignment="1">
      <alignment horizontal="left"/>
    </xf>
    <xf numFmtId="0" fontId="0" fillId="0" borderId="13" xfId="0" applyFont="1" applyBorder="1" applyAlignment="1">
      <alignment horizontal="right"/>
    </xf>
    <xf numFmtId="0" fontId="0" fillId="0" borderId="13" xfId="0" applyFont="1" applyBorder="1"/>
    <xf numFmtId="0" fontId="0" fillId="0" borderId="13" xfId="0" applyFont="1" applyBorder="1" applyAlignment="1">
      <alignment horizontal="left"/>
    </xf>
    <xf numFmtId="164" fontId="0" fillId="0" borderId="14" xfId="0" applyNumberFormat="1" applyBorder="1" applyAlignment="1">
      <alignment horizontal="left"/>
    </xf>
    <xf numFmtId="0" fontId="0" fillId="0" borderId="14" xfId="0" applyFont="1" applyBorder="1" applyAlignment="1">
      <alignment horizontal="right"/>
    </xf>
    <xf numFmtId="0" fontId="0" fillId="0" borderId="14" xfId="0" applyFont="1" applyBorder="1"/>
    <xf numFmtId="0" fontId="1" fillId="0" borderId="0" xfId="1"/>
    <xf numFmtId="0" fontId="1" fillId="0" borderId="0" xfId="1" applyAlignment="1">
      <alignment horizontal="center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/>
    </xf>
    <xf numFmtId="0" fontId="5" fillId="0" borderId="1" xfId="1" applyFont="1" applyBorder="1" applyAlignment="1">
      <alignment horizontal="center" vertical="top"/>
    </xf>
    <xf numFmtId="0" fontId="6" fillId="0" borderId="1" xfId="1" applyFont="1" applyBorder="1" applyAlignment="1">
      <alignment horizontal="left" vertical="top" wrapText="1"/>
    </xf>
    <xf numFmtId="0" fontId="7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4" fillId="0" borderId="3" xfId="1" applyFont="1" applyBorder="1" applyAlignment="1">
      <alignment horizontal="center" vertical="top" wrapText="1"/>
    </xf>
    <xf numFmtId="0" fontId="4" fillId="0" borderId="11" xfId="1" applyFont="1" applyBorder="1" applyAlignment="1">
      <alignment horizontal="center" vertical="top" wrapText="1"/>
    </xf>
    <xf numFmtId="0" fontId="6" fillId="0" borderId="2" xfId="1" applyFont="1" applyBorder="1" applyAlignment="1">
      <alignment horizontal="left" vertical="top" wrapText="1"/>
    </xf>
    <xf numFmtId="0" fontId="1" fillId="0" borderId="1" xfId="1" applyBorder="1"/>
    <xf numFmtId="0" fontId="4" fillId="0" borderId="7" xfId="1" applyFont="1" applyBorder="1" applyAlignment="1">
      <alignment horizontal="center" vertical="top" wrapText="1"/>
    </xf>
    <xf numFmtId="0" fontId="8" fillId="0" borderId="0" xfId="1" applyFont="1" applyBorder="1" applyAlignment="1" applyProtection="1"/>
    <xf numFmtId="0" fontId="7" fillId="0" borderId="0" xfId="1" applyFont="1"/>
    <xf numFmtId="0" fontId="7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2" fillId="0" borderId="0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9" fillId="0" borderId="6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16" fontId="9" fillId="0" borderId="5" xfId="0" applyNumberFormat="1" applyFont="1" applyBorder="1" applyAlignment="1">
      <alignment vertical="top" wrapText="1"/>
    </xf>
    <xf numFmtId="16" fontId="9" fillId="0" borderId="15" xfId="0" applyNumberFormat="1" applyFont="1" applyBorder="1" applyAlignment="1">
      <alignment vertical="top" wrapText="1"/>
    </xf>
    <xf numFmtId="0" fontId="9" fillId="0" borderId="15" xfId="0" applyFont="1" applyBorder="1" applyAlignment="1">
      <alignment horizontal="right" vertical="top" wrapText="1"/>
    </xf>
    <xf numFmtId="0" fontId="0" fillId="0" borderId="0" xfId="0" applyFont="1" applyBorder="1" applyAlignment="1">
      <alignment horizontal="center" vertical="top" wrapText="1"/>
    </xf>
    <xf numFmtId="0" fontId="0" fillId="0" borderId="0" xfId="0" applyBorder="1"/>
    <xf numFmtId="0" fontId="2" fillId="2" borderId="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2" borderId="1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0" borderId="0" xfId="0" applyFont="1" applyBorder="1"/>
    <xf numFmtId="0" fontId="2" fillId="2" borderId="7" xfId="0" applyFont="1" applyFill="1" applyBorder="1"/>
    <xf numFmtId="0" fontId="2" fillId="2" borderId="9" xfId="0" applyFont="1" applyFill="1" applyBorder="1"/>
    <xf numFmtId="0" fontId="2" fillId="0" borderId="1" xfId="0" applyFont="1" applyBorder="1"/>
    <xf numFmtId="0" fontId="2" fillId="0" borderId="11" xfId="0" applyFont="1" applyBorder="1"/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 vertical="top" wrapText="1"/>
    </xf>
    <xf numFmtId="0" fontId="0" fillId="0" borderId="0" xfId="0" applyBorder="1"/>
    <xf numFmtId="0" fontId="0" fillId="0" borderId="0" xfId="0"/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23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0" fillId="3" borderId="0" xfId="0" applyFill="1"/>
    <xf numFmtId="0" fontId="9" fillId="3" borderId="0" xfId="0" applyFont="1" applyFill="1" applyBorder="1" applyAlignment="1">
      <alignment horizontal="right" vertical="top" wrapText="1"/>
    </xf>
    <xf numFmtId="0" fontId="2" fillId="4" borderId="0" xfId="0" applyFont="1" applyFill="1" applyBorder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0" fontId="2" fillId="3" borderId="0" xfId="0" applyFont="1" applyFill="1" applyBorder="1"/>
    <xf numFmtId="0" fontId="2" fillId="2" borderId="28" xfId="0" applyFont="1" applyFill="1" applyBorder="1" applyAlignment="1">
      <alignment vertical="top" wrapText="1"/>
    </xf>
    <xf numFmtId="0" fontId="2" fillId="2" borderId="29" xfId="0" applyFont="1" applyFill="1" applyBorder="1" applyAlignment="1">
      <alignment vertical="top" wrapText="1"/>
    </xf>
    <xf numFmtId="0" fontId="2" fillId="2" borderId="30" xfId="0" applyFont="1" applyFill="1" applyBorder="1" applyAlignment="1">
      <alignment vertical="top" wrapText="1"/>
    </xf>
    <xf numFmtId="0" fontId="2" fillId="2" borderId="31" xfId="0" applyFont="1" applyFill="1" applyBorder="1" applyAlignment="1">
      <alignment vertical="top" wrapText="1"/>
    </xf>
    <xf numFmtId="0" fontId="2" fillId="0" borderId="32" xfId="0" applyFont="1" applyBorder="1" applyAlignment="1">
      <alignment vertical="top" wrapText="1"/>
    </xf>
    <xf numFmtId="0" fontId="2" fillId="0" borderId="33" xfId="0" applyFont="1" applyBorder="1" applyAlignment="1">
      <alignment vertical="top" wrapText="1"/>
    </xf>
    <xf numFmtId="0" fontId="2" fillId="0" borderId="34" xfId="0" applyFont="1" applyBorder="1" applyAlignment="1">
      <alignment vertical="top" wrapText="1"/>
    </xf>
    <xf numFmtId="0" fontId="2" fillId="0" borderId="35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2" fillId="0" borderId="37" xfId="0" applyFont="1" applyBorder="1" applyAlignment="1">
      <alignment vertical="top" wrapText="1"/>
    </xf>
    <xf numFmtId="0" fontId="2" fillId="0" borderId="38" xfId="0" applyFont="1" applyBorder="1" applyAlignment="1">
      <alignment vertical="top" wrapText="1"/>
    </xf>
    <xf numFmtId="0" fontId="2" fillId="0" borderId="39" xfId="0" applyFont="1" applyBorder="1" applyAlignment="1">
      <alignment vertical="top" wrapText="1"/>
    </xf>
    <xf numFmtId="0" fontId="2" fillId="0" borderId="40" xfId="0" applyFont="1" applyBorder="1" applyAlignment="1">
      <alignment vertical="top" wrapText="1"/>
    </xf>
    <xf numFmtId="0" fontId="2" fillId="0" borderId="41" xfId="0" applyFont="1" applyBorder="1" applyAlignment="1">
      <alignment vertical="top" wrapText="1"/>
    </xf>
    <xf numFmtId="0" fontId="2" fillId="0" borderId="42" xfId="0" applyFont="1" applyBorder="1" applyAlignment="1">
      <alignment vertical="top" wrapText="1"/>
    </xf>
    <xf numFmtId="0" fontId="2" fillId="0" borderId="43" xfId="0" applyFont="1" applyBorder="1" applyAlignment="1">
      <alignment vertical="top" wrapText="1"/>
    </xf>
    <xf numFmtId="0" fontId="2" fillId="0" borderId="28" xfId="0" applyFont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0" fontId="2" fillId="2" borderId="44" xfId="0" applyFont="1" applyFill="1" applyBorder="1" applyAlignment="1">
      <alignment vertical="top" wrapText="1"/>
    </xf>
    <xf numFmtId="0" fontId="2" fillId="2" borderId="45" xfId="0" applyFont="1" applyFill="1" applyBorder="1" applyAlignment="1">
      <alignment vertical="top" wrapText="1"/>
    </xf>
    <xf numFmtId="0" fontId="2" fillId="0" borderId="44" xfId="0" applyFont="1" applyBorder="1" applyAlignment="1">
      <alignment vertical="top" wrapText="1"/>
    </xf>
    <xf numFmtId="0" fontId="2" fillId="0" borderId="45" xfId="0" applyFont="1" applyBorder="1" applyAlignment="1">
      <alignment vertical="top" wrapText="1"/>
    </xf>
    <xf numFmtId="0" fontId="2" fillId="0" borderId="46" xfId="0" applyFont="1" applyBorder="1" applyAlignment="1">
      <alignment vertical="top" wrapText="1"/>
    </xf>
    <xf numFmtId="0" fontId="2" fillId="0" borderId="47" xfId="0" applyFont="1" applyBorder="1" applyAlignment="1">
      <alignment vertical="top" wrapText="1"/>
    </xf>
    <xf numFmtId="0" fontId="2" fillId="2" borderId="46" xfId="0" applyFont="1" applyFill="1" applyBorder="1" applyAlignment="1">
      <alignment vertical="top" wrapText="1"/>
    </xf>
    <xf numFmtId="0" fontId="2" fillId="2" borderId="29" xfId="0" applyFont="1" applyFill="1" applyBorder="1"/>
    <xf numFmtId="0" fontId="2" fillId="2" borderId="30" xfId="0" applyFont="1" applyFill="1" applyBorder="1"/>
    <xf numFmtId="0" fontId="2" fillId="0" borderId="38" xfId="0" applyFont="1" applyBorder="1"/>
    <xf numFmtId="0" fontId="2" fillId="0" borderId="39" xfId="0" applyFont="1" applyBorder="1"/>
    <xf numFmtId="0" fontId="2" fillId="2" borderId="40" xfId="0" applyFont="1" applyFill="1" applyBorder="1" applyAlignment="1">
      <alignment vertical="top" wrapText="1"/>
    </xf>
    <xf numFmtId="0" fontId="2" fillId="2" borderId="41" xfId="0" applyFont="1" applyFill="1" applyBorder="1" applyAlignment="1">
      <alignment vertical="top" wrapText="1"/>
    </xf>
    <xf numFmtId="0" fontId="2" fillId="2" borderId="42" xfId="0" applyFont="1" applyFill="1" applyBorder="1" applyAlignment="1">
      <alignment vertical="top" wrapText="1"/>
    </xf>
    <xf numFmtId="0" fontId="2" fillId="2" borderId="43" xfId="0" applyFont="1" applyFill="1" applyBorder="1" applyAlignment="1">
      <alignment vertical="top" wrapText="1"/>
    </xf>
    <xf numFmtId="0" fontId="2" fillId="4" borderId="3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vertical="top" wrapText="1"/>
    </xf>
    <xf numFmtId="0" fontId="2" fillId="6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5" borderId="36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vertical="center" wrapText="1"/>
    </xf>
    <xf numFmtId="0" fontId="2" fillId="6" borderId="0" xfId="0" applyFont="1" applyFill="1" applyBorder="1" applyAlignment="1">
      <alignment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center"/>
    </xf>
  </cellXfs>
  <cellStyles count="2">
    <cellStyle name="Normal" xfId="0" builtinId="0"/>
    <cellStyle name="TableStyleLigh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13" zoomScaleNormal="100" workbookViewId="0">
      <selection activeCell="K41" sqref="K41"/>
    </sheetView>
  </sheetViews>
  <sheetFormatPr defaultRowHeight="15" x14ac:dyDescent="0.25"/>
  <cols>
    <col min="1" max="1" width="9.5703125"/>
    <col min="2" max="2" width="12.28515625"/>
    <col min="3" max="3" width="11.7109375"/>
    <col min="4" max="4" width="20"/>
    <col min="5" max="1025" width="8.5703125"/>
  </cols>
  <sheetData>
    <row r="1" spans="1:8" x14ac:dyDescent="0.25">
      <c r="A1" s="1" t="s">
        <v>0</v>
      </c>
    </row>
    <row r="2" spans="1:8" ht="15.75" x14ac:dyDescent="0.2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 ht="15.75" x14ac:dyDescent="0.25">
      <c r="A3" s="4" t="s">
        <v>9</v>
      </c>
      <c r="B3" s="5" t="s">
        <v>10</v>
      </c>
      <c r="C3" s="5" t="s">
        <v>11</v>
      </c>
      <c r="D3" s="5" t="s">
        <v>12</v>
      </c>
      <c r="E3" s="5">
        <v>0</v>
      </c>
      <c r="F3" s="5">
        <v>72</v>
      </c>
      <c r="G3" s="5">
        <v>79</v>
      </c>
      <c r="H3" s="5">
        <f t="shared" ref="H3:H20" si="0">SUM(E3:G3)</f>
        <v>151</v>
      </c>
    </row>
    <row r="4" spans="1:8" ht="15.75" x14ac:dyDescent="0.25">
      <c r="A4" s="6" t="s">
        <v>13</v>
      </c>
      <c r="B4" s="7" t="s">
        <v>14</v>
      </c>
      <c r="C4" s="7" t="s">
        <v>15</v>
      </c>
      <c r="D4" s="7" t="s">
        <v>16</v>
      </c>
      <c r="E4" s="7">
        <v>123</v>
      </c>
      <c r="F4" s="7">
        <v>79</v>
      </c>
      <c r="G4" s="7">
        <v>171</v>
      </c>
      <c r="H4" s="7">
        <f t="shared" si="0"/>
        <v>373</v>
      </c>
    </row>
    <row r="5" spans="1:8" ht="15.75" x14ac:dyDescent="0.25">
      <c r="A5" s="6" t="s">
        <v>13</v>
      </c>
      <c r="B5" s="7" t="s">
        <v>17</v>
      </c>
      <c r="C5" s="7" t="s">
        <v>15</v>
      </c>
      <c r="D5" s="7" t="s">
        <v>18</v>
      </c>
      <c r="E5" s="7">
        <v>322</v>
      </c>
      <c r="F5" s="7">
        <v>325</v>
      </c>
      <c r="G5" s="7">
        <v>316</v>
      </c>
      <c r="H5" s="7">
        <f t="shared" si="0"/>
        <v>963</v>
      </c>
    </row>
    <row r="6" spans="1:8" ht="15.75" x14ac:dyDescent="0.25">
      <c r="A6" s="6" t="s">
        <v>13</v>
      </c>
      <c r="B6" s="7" t="s">
        <v>14</v>
      </c>
      <c r="C6" s="7" t="s">
        <v>19</v>
      </c>
      <c r="D6" s="7" t="s">
        <v>20</v>
      </c>
      <c r="E6" s="7">
        <v>286</v>
      </c>
      <c r="F6" s="7">
        <v>279</v>
      </c>
      <c r="G6" s="7">
        <v>296</v>
      </c>
      <c r="H6" s="7">
        <f t="shared" si="0"/>
        <v>861</v>
      </c>
    </row>
    <row r="7" spans="1:8" ht="15.75" x14ac:dyDescent="0.25">
      <c r="A7" s="8" t="s">
        <v>13</v>
      </c>
      <c r="B7" s="9" t="s">
        <v>17</v>
      </c>
      <c r="C7" s="9" t="s">
        <v>19</v>
      </c>
      <c r="D7" s="9" t="s">
        <v>21</v>
      </c>
      <c r="E7" s="9">
        <v>313</v>
      </c>
      <c r="F7" s="9">
        <v>296</v>
      </c>
      <c r="G7" s="9">
        <v>301</v>
      </c>
      <c r="H7" s="9">
        <f t="shared" si="0"/>
        <v>910</v>
      </c>
    </row>
    <row r="8" spans="1:8" ht="15.75" x14ac:dyDescent="0.25">
      <c r="A8" s="4"/>
      <c r="B8" s="5"/>
      <c r="C8" s="5"/>
      <c r="D8" s="5" t="s">
        <v>22</v>
      </c>
      <c r="E8" s="5">
        <v>283</v>
      </c>
      <c r="F8" s="5">
        <v>273</v>
      </c>
      <c r="G8" s="5">
        <v>304</v>
      </c>
      <c r="H8" s="5">
        <f t="shared" si="0"/>
        <v>860</v>
      </c>
    </row>
    <row r="9" spans="1:8" ht="15.75" x14ac:dyDescent="0.25">
      <c r="A9" s="8" t="s">
        <v>13</v>
      </c>
      <c r="B9" s="9" t="s">
        <v>10</v>
      </c>
      <c r="C9" s="9" t="s">
        <v>19</v>
      </c>
      <c r="D9" s="9" t="s">
        <v>23</v>
      </c>
      <c r="E9" s="9">
        <v>301</v>
      </c>
      <c r="F9" s="9">
        <v>284</v>
      </c>
      <c r="G9" s="9">
        <v>286</v>
      </c>
      <c r="H9" s="9">
        <f t="shared" si="0"/>
        <v>871</v>
      </c>
    </row>
    <row r="10" spans="1:8" ht="15.75" x14ac:dyDescent="0.25">
      <c r="A10" s="2"/>
      <c r="B10" s="3"/>
      <c r="C10" s="3"/>
      <c r="D10" s="3" t="s">
        <v>24</v>
      </c>
      <c r="E10" s="3">
        <v>276</v>
      </c>
      <c r="F10" s="3">
        <v>274</v>
      </c>
      <c r="G10" s="3">
        <v>299</v>
      </c>
      <c r="H10" s="3">
        <f t="shared" si="0"/>
        <v>849</v>
      </c>
    </row>
    <row r="11" spans="1:8" ht="15.75" x14ac:dyDescent="0.25">
      <c r="A11" s="4"/>
      <c r="B11" s="5"/>
      <c r="C11" s="5"/>
      <c r="D11" s="5" t="s">
        <v>25</v>
      </c>
      <c r="E11" s="5">
        <v>116</v>
      </c>
      <c r="F11" s="5">
        <v>89</v>
      </c>
      <c r="G11" s="5">
        <v>164</v>
      </c>
      <c r="H11" s="5">
        <f t="shared" si="0"/>
        <v>369</v>
      </c>
    </row>
    <row r="12" spans="1:8" ht="15.75" x14ac:dyDescent="0.25">
      <c r="A12" s="8" t="s">
        <v>13</v>
      </c>
      <c r="B12" s="9" t="s">
        <v>14</v>
      </c>
      <c r="C12" s="9" t="s">
        <v>26</v>
      </c>
      <c r="D12" s="9" t="s">
        <v>27</v>
      </c>
      <c r="E12" s="9">
        <v>273</v>
      </c>
      <c r="F12" s="9">
        <v>290</v>
      </c>
      <c r="G12" s="9">
        <v>310</v>
      </c>
      <c r="H12" s="9">
        <f t="shared" si="0"/>
        <v>873</v>
      </c>
    </row>
    <row r="13" spans="1:8" ht="15.75" x14ac:dyDescent="0.25">
      <c r="A13" s="4"/>
      <c r="B13" s="5"/>
      <c r="C13" s="5"/>
      <c r="D13" s="5" t="s">
        <v>28</v>
      </c>
      <c r="E13" s="5">
        <v>263</v>
      </c>
      <c r="F13" s="5">
        <v>287</v>
      </c>
      <c r="G13" s="5">
        <v>287</v>
      </c>
      <c r="H13" s="5">
        <f t="shared" si="0"/>
        <v>837</v>
      </c>
    </row>
    <row r="14" spans="1:8" ht="15.75" x14ac:dyDescent="0.25">
      <c r="A14" s="8" t="s">
        <v>9</v>
      </c>
      <c r="B14" s="9" t="s">
        <v>14</v>
      </c>
      <c r="C14" s="9" t="s">
        <v>26</v>
      </c>
      <c r="D14" s="9" t="s">
        <v>29</v>
      </c>
      <c r="E14" s="9">
        <v>249</v>
      </c>
      <c r="F14" s="9">
        <v>270</v>
      </c>
      <c r="G14" s="9">
        <v>284</v>
      </c>
      <c r="H14" s="9">
        <f t="shared" si="0"/>
        <v>803</v>
      </c>
    </row>
    <row r="15" spans="1:8" ht="15.75" x14ac:dyDescent="0.25">
      <c r="A15" s="4"/>
      <c r="B15" s="5"/>
      <c r="C15" s="5"/>
      <c r="D15" s="5" t="s">
        <v>30</v>
      </c>
      <c r="E15" s="5">
        <v>192</v>
      </c>
      <c r="F15" s="5">
        <v>211</v>
      </c>
      <c r="G15" s="5">
        <v>177</v>
      </c>
      <c r="H15" s="5">
        <f t="shared" si="0"/>
        <v>580</v>
      </c>
    </row>
    <row r="16" spans="1:8" ht="15.75" x14ac:dyDescent="0.25">
      <c r="A16" s="6" t="s">
        <v>9</v>
      </c>
      <c r="B16" s="7" t="s">
        <v>17</v>
      </c>
      <c r="C16" s="7" t="s">
        <v>26</v>
      </c>
      <c r="D16" s="7" t="s">
        <v>31</v>
      </c>
      <c r="E16" s="7">
        <v>299</v>
      </c>
      <c r="F16" s="7">
        <v>313</v>
      </c>
      <c r="G16" s="7">
        <v>317</v>
      </c>
      <c r="H16" s="7">
        <f t="shared" si="0"/>
        <v>929</v>
      </c>
    </row>
    <row r="17" spans="1:8" ht="15.75" x14ac:dyDescent="0.25">
      <c r="A17" s="6" t="s">
        <v>13</v>
      </c>
      <c r="B17" s="7" t="s">
        <v>14</v>
      </c>
      <c r="C17" s="7" t="s">
        <v>32</v>
      </c>
      <c r="D17" s="7" t="s">
        <v>33</v>
      </c>
      <c r="E17" s="7">
        <v>277</v>
      </c>
      <c r="F17" s="7">
        <v>192</v>
      </c>
      <c r="G17" s="7">
        <v>253</v>
      </c>
      <c r="H17" s="7">
        <f t="shared" si="0"/>
        <v>722</v>
      </c>
    </row>
    <row r="18" spans="1:8" ht="15.75" x14ac:dyDescent="0.25">
      <c r="A18" s="8" t="s">
        <v>9</v>
      </c>
      <c r="B18" s="9" t="s">
        <v>14</v>
      </c>
      <c r="C18" s="9" t="s">
        <v>32</v>
      </c>
      <c r="D18" s="9" t="s">
        <v>34</v>
      </c>
      <c r="E18" s="9">
        <v>240</v>
      </c>
      <c r="F18" s="9">
        <v>230</v>
      </c>
      <c r="G18" s="9">
        <v>282</v>
      </c>
      <c r="H18" s="9">
        <f t="shared" si="0"/>
        <v>752</v>
      </c>
    </row>
    <row r="19" spans="1:8" ht="15.75" x14ac:dyDescent="0.25">
      <c r="A19" s="4"/>
      <c r="B19" s="5"/>
      <c r="C19" s="5"/>
      <c r="D19" s="5" t="s">
        <v>35</v>
      </c>
      <c r="E19" s="5">
        <v>216</v>
      </c>
      <c r="F19" s="5">
        <v>204</v>
      </c>
      <c r="G19" s="5">
        <v>228</v>
      </c>
      <c r="H19" s="5">
        <f t="shared" si="0"/>
        <v>648</v>
      </c>
    </row>
    <row r="20" spans="1:8" ht="15.75" x14ac:dyDescent="0.25">
      <c r="A20" s="8" t="s">
        <v>13</v>
      </c>
      <c r="B20" s="9" t="s">
        <v>17</v>
      </c>
      <c r="C20" s="9" t="s">
        <v>32</v>
      </c>
      <c r="D20" s="9" t="s">
        <v>36</v>
      </c>
      <c r="E20" s="9">
        <v>308</v>
      </c>
      <c r="F20" s="9">
        <v>289</v>
      </c>
      <c r="G20" s="9">
        <v>310</v>
      </c>
      <c r="H20" s="9">
        <f t="shared" si="0"/>
        <v>907</v>
      </c>
    </row>
    <row r="21" spans="1:8" ht="15.75" x14ac:dyDescent="0.25">
      <c r="A21" s="4"/>
      <c r="B21" s="5"/>
      <c r="C21" s="5"/>
      <c r="D21" s="5" t="s">
        <v>37</v>
      </c>
      <c r="E21" s="5">
        <v>275</v>
      </c>
      <c r="F21" s="5">
        <v>244</v>
      </c>
      <c r="G21" s="5">
        <v>300</v>
      </c>
      <c r="H21" s="5">
        <v>819</v>
      </c>
    </row>
    <row r="22" spans="1:8" ht="15.75" x14ac:dyDescent="0.25">
      <c r="A22" s="6" t="s">
        <v>13</v>
      </c>
      <c r="B22" s="7" t="s">
        <v>10</v>
      </c>
      <c r="C22" s="7" t="s">
        <v>32</v>
      </c>
      <c r="D22" s="7" t="s">
        <v>38</v>
      </c>
      <c r="E22" s="7">
        <v>128</v>
      </c>
      <c r="F22" s="7">
        <v>130</v>
      </c>
      <c r="G22" s="7">
        <v>156</v>
      </c>
      <c r="H22" s="7">
        <f t="shared" ref="H22:H36" si="1">SUM(E22:G22)</f>
        <v>414</v>
      </c>
    </row>
    <row r="23" spans="1:8" ht="15.75" x14ac:dyDescent="0.25">
      <c r="A23" s="8" t="s">
        <v>13</v>
      </c>
      <c r="B23" s="9" t="s">
        <v>14</v>
      </c>
      <c r="C23" s="9" t="s">
        <v>39</v>
      </c>
      <c r="D23" s="9" t="s">
        <v>40</v>
      </c>
      <c r="E23" s="9">
        <v>237</v>
      </c>
      <c r="F23" s="9">
        <v>282</v>
      </c>
      <c r="G23" s="9">
        <v>294</v>
      </c>
      <c r="H23" s="9">
        <f t="shared" si="1"/>
        <v>813</v>
      </c>
    </row>
    <row r="24" spans="1:8" ht="15.75" x14ac:dyDescent="0.25">
      <c r="A24" s="2"/>
      <c r="B24" s="3"/>
      <c r="C24" s="3"/>
      <c r="D24" s="3" t="s">
        <v>41</v>
      </c>
      <c r="E24" s="3">
        <v>185</v>
      </c>
      <c r="F24" s="3">
        <v>269</v>
      </c>
      <c r="G24" s="3">
        <v>299</v>
      </c>
      <c r="H24" s="3">
        <f t="shared" si="1"/>
        <v>753</v>
      </c>
    </row>
    <row r="25" spans="1:8" ht="15.75" x14ac:dyDescent="0.25">
      <c r="A25" s="4"/>
      <c r="B25" s="5"/>
      <c r="C25" s="5"/>
      <c r="D25" s="5" t="s">
        <v>42</v>
      </c>
      <c r="E25" s="5">
        <v>215</v>
      </c>
      <c r="F25" s="5">
        <v>240</v>
      </c>
      <c r="G25" s="5">
        <v>260</v>
      </c>
      <c r="H25" s="5">
        <f t="shared" si="1"/>
        <v>715</v>
      </c>
    </row>
    <row r="26" spans="1:8" ht="15.75" x14ac:dyDescent="0.25">
      <c r="A26" s="8" t="s">
        <v>9</v>
      </c>
      <c r="B26" s="9" t="s">
        <v>14</v>
      </c>
      <c r="C26" s="9" t="s">
        <v>39</v>
      </c>
      <c r="D26" s="9" t="s">
        <v>43</v>
      </c>
      <c r="E26" s="9">
        <v>291</v>
      </c>
      <c r="F26" s="9">
        <v>299</v>
      </c>
      <c r="G26" s="9">
        <v>321</v>
      </c>
      <c r="H26" s="9">
        <f t="shared" si="1"/>
        <v>911</v>
      </c>
    </row>
    <row r="27" spans="1:8" ht="15.75" x14ac:dyDescent="0.25">
      <c r="A27" s="4"/>
      <c r="B27" s="5"/>
      <c r="C27" s="5"/>
      <c r="D27" s="5" t="s">
        <v>44</v>
      </c>
      <c r="E27" s="5">
        <v>271</v>
      </c>
      <c r="F27" s="5">
        <v>293</v>
      </c>
      <c r="G27" s="5">
        <v>263</v>
      </c>
      <c r="H27" s="5">
        <f t="shared" si="1"/>
        <v>827</v>
      </c>
    </row>
    <row r="28" spans="1:8" ht="15.75" x14ac:dyDescent="0.25">
      <c r="A28" s="6" t="s">
        <v>13</v>
      </c>
      <c r="B28" s="7" t="s">
        <v>14</v>
      </c>
      <c r="C28" s="7" t="s">
        <v>45</v>
      </c>
      <c r="D28" s="7" t="s">
        <v>46</v>
      </c>
      <c r="E28" s="7">
        <v>324</v>
      </c>
      <c r="F28" s="7">
        <v>314</v>
      </c>
      <c r="G28" s="7">
        <v>296</v>
      </c>
      <c r="H28" s="7">
        <f t="shared" si="1"/>
        <v>934</v>
      </c>
    </row>
    <row r="29" spans="1:8" ht="15.75" x14ac:dyDescent="0.25">
      <c r="A29" s="8" t="s">
        <v>9</v>
      </c>
      <c r="B29" s="9" t="s">
        <v>14</v>
      </c>
      <c r="C29" s="9" t="s">
        <v>45</v>
      </c>
      <c r="D29" s="9" t="s">
        <v>47</v>
      </c>
      <c r="E29" s="9">
        <v>311</v>
      </c>
      <c r="F29" s="9">
        <v>308</v>
      </c>
      <c r="G29" s="9">
        <v>286</v>
      </c>
      <c r="H29" s="9">
        <f t="shared" si="1"/>
        <v>905</v>
      </c>
    </row>
    <row r="30" spans="1:8" ht="15.75" x14ac:dyDescent="0.25">
      <c r="A30" s="2"/>
      <c r="B30" s="3"/>
      <c r="C30" s="3"/>
      <c r="D30" s="3" t="s">
        <v>48</v>
      </c>
      <c r="E30" s="3">
        <v>315</v>
      </c>
      <c r="F30" s="3">
        <v>259</v>
      </c>
      <c r="G30" s="3">
        <v>252</v>
      </c>
      <c r="H30" s="3">
        <f t="shared" si="1"/>
        <v>826</v>
      </c>
    </row>
    <row r="31" spans="1:8" ht="15.75" x14ac:dyDescent="0.25">
      <c r="A31" s="2"/>
      <c r="B31" s="3"/>
      <c r="C31" s="3"/>
      <c r="D31" s="3" t="s">
        <v>49</v>
      </c>
      <c r="E31" s="3">
        <v>266</v>
      </c>
      <c r="F31" s="3">
        <v>266</v>
      </c>
      <c r="G31" s="3">
        <v>278</v>
      </c>
      <c r="H31" s="3">
        <f t="shared" si="1"/>
        <v>810</v>
      </c>
    </row>
    <row r="32" spans="1:8" ht="15.75" x14ac:dyDescent="0.25">
      <c r="A32" s="4"/>
      <c r="B32" s="5"/>
      <c r="C32" s="5"/>
      <c r="D32" s="5" t="s">
        <v>50</v>
      </c>
      <c r="E32" s="5">
        <v>285</v>
      </c>
      <c r="F32" s="5">
        <v>268</v>
      </c>
      <c r="G32" s="5">
        <v>251</v>
      </c>
      <c r="H32" s="5">
        <f t="shared" si="1"/>
        <v>804</v>
      </c>
    </row>
    <row r="33" spans="1:8" ht="15.75" x14ac:dyDescent="0.25">
      <c r="A33" s="6" t="s">
        <v>13</v>
      </c>
      <c r="B33" s="7" t="s">
        <v>10</v>
      </c>
      <c r="C33" s="7" t="s">
        <v>45</v>
      </c>
      <c r="D33" s="7" t="s">
        <v>51</v>
      </c>
      <c r="E33" s="7">
        <v>302</v>
      </c>
      <c r="F33" s="7">
        <v>275</v>
      </c>
      <c r="G33" s="7">
        <v>248</v>
      </c>
      <c r="H33" s="7">
        <f t="shared" si="1"/>
        <v>825</v>
      </c>
    </row>
    <row r="34" spans="1:8" ht="18" customHeight="1" x14ac:dyDescent="0.25">
      <c r="A34" s="8" t="s">
        <v>9</v>
      </c>
      <c r="B34" s="9" t="s">
        <v>14</v>
      </c>
      <c r="C34" s="9" t="s">
        <v>52</v>
      </c>
      <c r="D34" s="9" t="s">
        <v>53</v>
      </c>
      <c r="E34" s="9">
        <v>272</v>
      </c>
      <c r="F34" s="9">
        <v>268</v>
      </c>
      <c r="G34" s="9">
        <v>247</v>
      </c>
      <c r="H34" s="9">
        <f t="shared" si="1"/>
        <v>787</v>
      </c>
    </row>
    <row r="35" spans="1:8" ht="19.5" customHeight="1" x14ac:dyDescent="0.25">
      <c r="A35" s="4"/>
      <c r="B35" s="5"/>
      <c r="C35" s="5"/>
      <c r="D35" s="5" t="s">
        <v>54</v>
      </c>
      <c r="E35" s="5">
        <v>0</v>
      </c>
      <c r="F35" s="5">
        <v>8</v>
      </c>
      <c r="G35" s="5">
        <v>58</v>
      </c>
      <c r="H35" s="5">
        <f t="shared" si="1"/>
        <v>66</v>
      </c>
    </row>
    <row r="36" spans="1:8" ht="18" customHeight="1" x14ac:dyDescent="0.25">
      <c r="A36" s="6" t="s">
        <v>9</v>
      </c>
      <c r="B36" s="7" t="s">
        <v>17</v>
      </c>
      <c r="C36" s="7" t="s">
        <v>52</v>
      </c>
      <c r="D36" s="7" t="s">
        <v>55</v>
      </c>
      <c r="E36" s="7">
        <v>262</v>
      </c>
      <c r="F36" s="7">
        <v>171</v>
      </c>
      <c r="G36" s="7">
        <v>268</v>
      </c>
      <c r="H36" s="7">
        <f t="shared" si="1"/>
        <v>701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Normal="100" workbookViewId="0">
      <selection activeCell="E46" sqref="E46"/>
    </sheetView>
  </sheetViews>
  <sheetFormatPr defaultRowHeight="15" x14ac:dyDescent="0.25"/>
  <cols>
    <col min="1" max="1" width="9.5703125"/>
    <col min="2" max="2" width="12.28515625"/>
    <col min="3" max="3" width="11.7109375"/>
    <col min="4" max="4" width="20"/>
    <col min="5" max="1025" width="8.5703125"/>
  </cols>
  <sheetData>
    <row r="1" spans="1:8" x14ac:dyDescent="0.25">
      <c r="A1" s="1" t="s">
        <v>56</v>
      </c>
    </row>
    <row r="2" spans="1:8" ht="15.75" x14ac:dyDescent="0.2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 ht="15.75" x14ac:dyDescent="0.25">
      <c r="A3" s="9" t="s">
        <v>13</v>
      </c>
      <c r="B3" s="8" t="s">
        <v>10</v>
      </c>
      <c r="C3" s="8" t="s">
        <v>57</v>
      </c>
      <c r="D3" s="8" t="s">
        <v>58</v>
      </c>
      <c r="E3" s="8">
        <v>130</v>
      </c>
      <c r="F3" s="8">
        <v>194</v>
      </c>
      <c r="G3" s="8">
        <v>185</v>
      </c>
      <c r="H3" s="10">
        <f>SUM(E3:G3)</f>
        <v>509</v>
      </c>
    </row>
    <row r="4" spans="1:8" ht="15.75" x14ac:dyDescent="0.25">
      <c r="A4" s="5"/>
      <c r="B4" s="4"/>
      <c r="C4" s="4"/>
      <c r="D4" s="4"/>
      <c r="E4" s="4"/>
      <c r="F4" s="4"/>
      <c r="G4" s="4"/>
      <c r="H4" s="11"/>
    </row>
    <row r="5" spans="1:8" ht="15.75" x14ac:dyDescent="0.25">
      <c r="A5" s="9" t="s">
        <v>9</v>
      </c>
      <c r="B5" s="8" t="s">
        <v>10</v>
      </c>
      <c r="C5" s="8" t="s">
        <v>57</v>
      </c>
      <c r="D5" s="8" t="s">
        <v>12</v>
      </c>
      <c r="E5" s="8">
        <v>158</v>
      </c>
      <c r="F5" s="8">
        <v>141</v>
      </c>
      <c r="G5" s="8">
        <v>185</v>
      </c>
      <c r="H5" s="10">
        <f>SUM(E5:G5)</f>
        <v>484</v>
      </c>
    </row>
    <row r="6" spans="1:8" ht="15.75" x14ac:dyDescent="0.25">
      <c r="A6" s="5"/>
      <c r="B6" s="4"/>
      <c r="C6" s="4"/>
      <c r="D6" s="4"/>
      <c r="E6" s="4"/>
      <c r="F6" s="4"/>
      <c r="G6" s="4"/>
      <c r="H6" s="11"/>
    </row>
    <row r="7" spans="1:8" ht="15.75" x14ac:dyDescent="0.25">
      <c r="A7" s="9" t="s">
        <v>13</v>
      </c>
      <c r="B7" s="8" t="s">
        <v>14</v>
      </c>
      <c r="C7" s="8" t="s">
        <v>15</v>
      </c>
      <c r="D7" s="8" t="s">
        <v>16</v>
      </c>
      <c r="E7" s="8">
        <v>186</v>
      </c>
      <c r="F7" s="8">
        <v>147</v>
      </c>
      <c r="G7" s="8">
        <v>166</v>
      </c>
      <c r="H7" s="10">
        <f>SUM(E7:G7)</f>
        <v>499</v>
      </c>
    </row>
    <row r="8" spans="1:8" ht="15.75" x14ac:dyDescent="0.25">
      <c r="A8" s="5"/>
      <c r="B8" s="4"/>
      <c r="C8" s="4"/>
      <c r="D8" s="4"/>
      <c r="E8" s="4"/>
      <c r="F8" s="4"/>
      <c r="G8" s="4"/>
      <c r="H8" s="11"/>
    </row>
    <row r="9" spans="1:8" ht="15.75" x14ac:dyDescent="0.25">
      <c r="A9" s="9" t="s">
        <v>13</v>
      </c>
      <c r="B9" s="8" t="s">
        <v>14</v>
      </c>
      <c r="C9" s="8" t="s">
        <v>19</v>
      </c>
      <c r="D9" s="8" t="s">
        <v>59</v>
      </c>
      <c r="E9" s="8">
        <v>291</v>
      </c>
      <c r="F9" s="8">
        <v>283</v>
      </c>
      <c r="G9" s="8">
        <v>309</v>
      </c>
      <c r="H9" s="10">
        <f>SUM(E9:G9)</f>
        <v>883</v>
      </c>
    </row>
    <row r="10" spans="1:8" ht="15.75" x14ac:dyDescent="0.25">
      <c r="A10" s="5"/>
      <c r="B10" s="4"/>
      <c r="C10" s="4"/>
      <c r="D10" s="4"/>
      <c r="E10" s="4"/>
      <c r="F10" s="4"/>
      <c r="G10" s="4"/>
      <c r="H10" s="11"/>
    </row>
    <row r="11" spans="1:8" ht="15.75" x14ac:dyDescent="0.25">
      <c r="A11" s="9" t="s">
        <v>13</v>
      </c>
      <c r="B11" s="8" t="s">
        <v>17</v>
      </c>
      <c r="C11" s="8" t="s">
        <v>19</v>
      </c>
      <c r="D11" s="8" t="s">
        <v>60</v>
      </c>
      <c r="E11" s="8">
        <v>324</v>
      </c>
      <c r="F11" s="8">
        <v>323</v>
      </c>
      <c r="G11" s="8">
        <v>330</v>
      </c>
      <c r="H11" s="10">
        <f t="shared" ref="H11:H25" si="0">SUM(E11:G11)</f>
        <v>977</v>
      </c>
    </row>
    <row r="12" spans="1:8" ht="15.75" x14ac:dyDescent="0.25">
      <c r="A12" s="3"/>
      <c r="B12" s="2"/>
      <c r="C12" s="2"/>
      <c r="D12" s="2" t="s">
        <v>61</v>
      </c>
      <c r="E12" s="2">
        <v>318</v>
      </c>
      <c r="F12" s="2">
        <v>330</v>
      </c>
      <c r="G12" s="2">
        <v>325</v>
      </c>
      <c r="H12" s="12">
        <f t="shared" si="0"/>
        <v>973</v>
      </c>
    </row>
    <row r="13" spans="1:8" ht="15.75" x14ac:dyDescent="0.25">
      <c r="A13" s="3"/>
      <c r="B13" s="2"/>
      <c r="C13" s="2"/>
      <c r="D13" s="2" t="s">
        <v>62</v>
      </c>
      <c r="E13" s="2">
        <v>325</v>
      </c>
      <c r="F13" s="2">
        <v>298</v>
      </c>
      <c r="G13" s="2">
        <v>323</v>
      </c>
      <c r="H13" s="12">
        <f t="shared" si="0"/>
        <v>946</v>
      </c>
    </row>
    <row r="14" spans="1:8" ht="15.75" x14ac:dyDescent="0.25">
      <c r="A14" s="3"/>
      <c r="B14" s="2"/>
      <c r="C14" s="2"/>
      <c r="D14" s="2" t="s">
        <v>63</v>
      </c>
      <c r="E14" s="2">
        <v>296</v>
      </c>
      <c r="F14" s="2">
        <v>314</v>
      </c>
      <c r="G14" s="2">
        <v>330</v>
      </c>
      <c r="H14" s="12">
        <f t="shared" si="0"/>
        <v>940</v>
      </c>
    </row>
    <row r="15" spans="1:8" ht="15.75" x14ac:dyDescent="0.25">
      <c r="A15" s="13"/>
      <c r="B15" s="14"/>
      <c r="C15" s="14"/>
      <c r="D15" s="2" t="s">
        <v>64</v>
      </c>
      <c r="E15" s="2">
        <v>282</v>
      </c>
      <c r="F15" s="2">
        <v>293</v>
      </c>
      <c r="G15" s="2">
        <v>285</v>
      </c>
      <c r="H15" s="12">
        <f t="shared" si="0"/>
        <v>860</v>
      </c>
    </row>
    <row r="16" spans="1:8" ht="15.75" x14ac:dyDescent="0.25">
      <c r="A16" s="13"/>
      <c r="B16" s="14"/>
      <c r="C16" s="14"/>
      <c r="D16" s="2" t="s">
        <v>65</v>
      </c>
      <c r="E16" s="2">
        <v>267</v>
      </c>
      <c r="F16" s="2">
        <v>252</v>
      </c>
      <c r="G16" s="2">
        <v>288</v>
      </c>
      <c r="H16" s="12">
        <f t="shared" si="0"/>
        <v>807</v>
      </c>
    </row>
    <row r="17" spans="1:8" ht="15.75" x14ac:dyDescent="0.25">
      <c r="A17" s="13"/>
      <c r="B17" s="14"/>
      <c r="C17" s="14"/>
      <c r="D17" s="2" t="s">
        <v>66</v>
      </c>
      <c r="E17" s="2">
        <v>261</v>
      </c>
      <c r="F17" s="2">
        <v>221</v>
      </c>
      <c r="G17" s="2">
        <v>294</v>
      </c>
      <c r="H17" s="12">
        <f t="shared" si="0"/>
        <v>776</v>
      </c>
    </row>
    <row r="18" spans="1:8" ht="15.75" x14ac:dyDescent="0.25">
      <c r="A18" s="5"/>
      <c r="B18" s="4"/>
      <c r="C18" s="4"/>
      <c r="D18" s="4"/>
      <c r="E18" s="4"/>
      <c r="F18" s="4"/>
      <c r="G18" s="4"/>
      <c r="H18" s="11">
        <f t="shared" si="0"/>
        <v>0</v>
      </c>
    </row>
    <row r="19" spans="1:8" ht="15.75" x14ac:dyDescent="0.25">
      <c r="A19" s="9" t="s">
        <v>13</v>
      </c>
      <c r="B19" s="8" t="s">
        <v>10</v>
      </c>
      <c r="C19" s="8" t="s">
        <v>19</v>
      </c>
      <c r="D19" s="8" t="s">
        <v>67</v>
      </c>
      <c r="E19" s="8">
        <v>6</v>
      </c>
      <c r="F19" s="8">
        <v>28</v>
      </c>
      <c r="G19" s="8">
        <v>15</v>
      </c>
      <c r="H19" s="10">
        <f t="shared" si="0"/>
        <v>49</v>
      </c>
    </row>
    <row r="20" spans="1:8" ht="15.75" x14ac:dyDescent="0.25">
      <c r="A20" s="5"/>
      <c r="B20" s="4"/>
      <c r="C20" s="4"/>
      <c r="D20" s="4"/>
      <c r="E20" s="4"/>
      <c r="F20" s="4"/>
      <c r="G20" s="4"/>
      <c r="H20" s="11">
        <f t="shared" si="0"/>
        <v>0</v>
      </c>
    </row>
    <row r="21" spans="1:8" ht="15.75" x14ac:dyDescent="0.25">
      <c r="A21" s="9" t="s">
        <v>13</v>
      </c>
      <c r="B21" s="8" t="s">
        <v>14</v>
      </c>
      <c r="C21" s="8" t="s">
        <v>26</v>
      </c>
      <c r="D21" s="8" t="s">
        <v>28</v>
      </c>
      <c r="E21" s="8">
        <v>271</v>
      </c>
      <c r="F21" s="8">
        <v>247</v>
      </c>
      <c r="G21" s="8">
        <v>293</v>
      </c>
      <c r="H21" s="10">
        <f t="shared" si="0"/>
        <v>811</v>
      </c>
    </row>
    <row r="22" spans="1:8" ht="15.75" x14ac:dyDescent="0.25">
      <c r="A22" s="5"/>
      <c r="B22" s="4"/>
      <c r="C22" s="4"/>
      <c r="D22" s="4"/>
      <c r="E22" s="4"/>
      <c r="F22" s="4"/>
      <c r="G22" s="4"/>
      <c r="H22" s="11">
        <f t="shared" si="0"/>
        <v>0</v>
      </c>
    </row>
    <row r="23" spans="1:8" ht="15.75" x14ac:dyDescent="0.25">
      <c r="A23" s="9" t="s">
        <v>9</v>
      </c>
      <c r="B23" s="8" t="s">
        <v>14</v>
      </c>
      <c r="C23" s="8" t="s">
        <v>26</v>
      </c>
      <c r="D23" s="8" t="s">
        <v>29</v>
      </c>
      <c r="E23" s="8">
        <v>190</v>
      </c>
      <c r="F23" s="8">
        <v>177</v>
      </c>
      <c r="G23" s="8">
        <v>253</v>
      </c>
      <c r="H23" s="10">
        <f t="shared" si="0"/>
        <v>620</v>
      </c>
    </row>
    <row r="24" spans="1:8" ht="15.75" x14ac:dyDescent="0.25">
      <c r="A24" s="5"/>
      <c r="B24" s="4"/>
      <c r="C24" s="4"/>
      <c r="D24" s="4"/>
      <c r="E24" s="4"/>
      <c r="F24" s="4"/>
      <c r="G24" s="4"/>
      <c r="H24" s="11">
        <f t="shared" si="0"/>
        <v>0</v>
      </c>
    </row>
    <row r="25" spans="1:8" ht="15.75" x14ac:dyDescent="0.25">
      <c r="A25" s="9" t="s">
        <v>13</v>
      </c>
      <c r="B25" s="8" t="s">
        <v>14</v>
      </c>
      <c r="C25" s="8" t="s">
        <v>32</v>
      </c>
      <c r="D25" s="8" t="s">
        <v>68</v>
      </c>
      <c r="E25" s="8">
        <v>41</v>
      </c>
      <c r="F25" s="8">
        <v>47</v>
      </c>
      <c r="G25" s="8">
        <v>69</v>
      </c>
      <c r="H25" s="10">
        <f t="shared" si="0"/>
        <v>157</v>
      </c>
    </row>
    <row r="26" spans="1:8" ht="15.75" x14ac:dyDescent="0.25">
      <c r="A26" s="5"/>
      <c r="B26" s="4"/>
      <c r="C26" s="4"/>
      <c r="D26" s="4"/>
      <c r="E26" s="4"/>
      <c r="F26" s="4"/>
      <c r="G26" s="4"/>
      <c r="H26" s="11"/>
    </row>
    <row r="27" spans="1:8" ht="15.75" x14ac:dyDescent="0.25">
      <c r="A27" s="9" t="s">
        <v>9</v>
      </c>
      <c r="B27" s="8" t="s">
        <v>14</v>
      </c>
      <c r="C27" s="8" t="s">
        <v>32</v>
      </c>
      <c r="D27" s="8" t="s">
        <v>69</v>
      </c>
      <c r="E27" s="8">
        <v>180</v>
      </c>
      <c r="F27" s="8">
        <v>149</v>
      </c>
      <c r="G27" s="8">
        <v>228</v>
      </c>
      <c r="H27" s="10">
        <f t="shared" ref="H27:H35" si="1">SUM(E27:G27)</f>
        <v>557</v>
      </c>
    </row>
    <row r="28" spans="1:8" ht="15.75" x14ac:dyDescent="0.25">
      <c r="A28" s="3"/>
      <c r="B28" s="2"/>
      <c r="C28" s="2"/>
      <c r="D28" s="2" t="s">
        <v>70</v>
      </c>
      <c r="E28" s="2">
        <v>249</v>
      </c>
      <c r="F28" s="2">
        <v>258</v>
      </c>
      <c r="G28" s="2">
        <v>275</v>
      </c>
      <c r="H28" s="12">
        <f t="shared" si="1"/>
        <v>782</v>
      </c>
    </row>
    <row r="29" spans="1:8" ht="15.75" x14ac:dyDescent="0.25">
      <c r="A29" s="3"/>
      <c r="B29" s="2"/>
      <c r="C29" s="2"/>
      <c r="D29" s="2" t="s">
        <v>71</v>
      </c>
      <c r="E29" s="2">
        <v>139</v>
      </c>
      <c r="F29" s="2">
        <v>97</v>
      </c>
      <c r="G29" s="2">
        <v>47</v>
      </c>
      <c r="H29" s="12">
        <f t="shared" si="1"/>
        <v>283</v>
      </c>
    </row>
    <row r="30" spans="1:8" ht="15.75" x14ac:dyDescent="0.25">
      <c r="A30" s="5"/>
      <c r="B30" s="4"/>
      <c r="C30" s="4"/>
      <c r="D30" s="4"/>
      <c r="E30" s="4"/>
      <c r="F30" s="4"/>
      <c r="G30" s="4"/>
      <c r="H30" s="11">
        <f t="shared" si="1"/>
        <v>0</v>
      </c>
    </row>
    <row r="31" spans="1:8" ht="15.75" x14ac:dyDescent="0.25">
      <c r="A31" s="9" t="s">
        <v>9</v>
      </c>
      <c r="B31" s="8" t="s">
        <v>10</v>
      </c>
      <c r="C31" s="8" t="s">
        <v>32</v>
      </c>
      <c r="D31" s="8" t="s">
        <v>72</v>
      </c>
      <c r="E31" s="8">
        <v>28</v>
      </c>
      <c r="F31" s="8">
        <v>31</v>
      </c>
      <c r="G31" s="8">
        <v>72</v>
      </c>
      <c r="H31" s="10">
        <f t="shared" si="1"/>
        <v>131</v>
      </c>
    </row>
    <row r="32" spans="1:8" ht="15.75" x14ac:dyDescent="0.25">
      <c r="A32" s="5"/>
      <c r="B32" s="4"/>
      <c r="C32" s="4"/>
      <c r="D32" s="4"/>
      <c r="E32" s="4"/>
      <c r="F32" s="4"/>
      <c r="G32" s="4"/>
      <c r="H32" s="11">
        <f t="shared" si="1"/>
        <v>0</v>
      </c>
    </row>
    <row r="33" spans="1:8" ht="15.75" x14ac:dyDescent="0.25">
      <c r="A33" s="9" t="s">
        <v>13</v>
      </c>
      <c r="B33" s="8" t="s">
        <v>14</v>
      </c>
      <c r="C33" s="8" t="s">
        <v>39</v>
      </c>
      <c r="D33" s="8" t="s">
        <v>42</v>
      </c>
      <c r="E33" s="8">
        <v>168</v>
      </c>
      <c r="F33" s="8">
        <v>240</v>
      </c>
      <c r="G33" s="8">
        <v>206</v>
      </c>
      <c r="H33" s="10">
        <f t="shared" si="1"/>
        <v>614</v>
      </c>
    </row>
    <row r="34" spans="1:8" ht="15.75" x14ac:dyDescent="0.25">
      <c r="A34" s="5"/>
      <c r="B34" s="4"/>
      <c r="C34" s="4"/>
      <c r="D34" s="4"/>
      <c r="E34" s="4"/>
      <c r="F34" s="4"/>
      <c r="G34" s="4"/>
      <c r="H34" s="11">
        <f t="shared" si="1"/>
        <v>0</v>
      </c>
    </row>
    <row r="35" spans="1:8" ht="15.75" x14ac:dyDescent="0.25">
      <c r="A35" s="9" t="s">
        <v>9</v>
      </c>
      <c r="B35" s="8" t="s">
        <v>17</v>
      </c>
      <c r="C35" s="8" t="s">
        <v>45</v>
      </c>
      <c r="D35" s="8" t="s">
        <v>73</v>
      </c>
      <c r="E35" s="8">
        <v>267</v>
      </c>
      <c r="F35" s="8">
        <v>257</v>
      </c>
      <c r="G35" s="8">
        <v>269</v>
      </c>
      <c r="H35" s="10">
        <f t="shared" si="1"/>
        <v>793</v>
      </c>
    </row>
    <row r="36" spans="1:8" ht="15.75" x14ac:dyDescent="0.25">
      <c r="A36" s="5"/>
      <c r="B36" s="4"/>
      <c r="C36" s="4"/>
      <c r="D36" s="4"/>
      <c r="E36" s="4"/>
      <c r="F36" s="4"/>
      <c r="G36" s="4"/>
      <c r="H36" s="11"/>
    </row>
    <row r="37" spans="1:8" ht="15.75" x14ac:dyDescent="0.25">
      <c r="A37" s="9" t="s">
        <v>9</v>
      </c>
      <c r="B37" s="8" t="s">
        <v>14</v>
      </c>
      <c r="C37" s="8" t="s">
        <v>45</v>
      </c>
      <c r="D37" s="8" t="s">
        <v>47</v>
      </c>
      <c r="E37" s="8">
        <v>313</v>
      </c>
      <c r="F37" s="8">
        <v>297</v>
      </c>
      <c r="G37" s="8">
        <v>293</v>
      </c>
      <c r="H37" s="10">
        <f>SUM(E37:G37)</f>
        <v>903</v>
      </c>
    </row>
    <row r="38" spans="1:8" ht="15.75" x14ac:dyDescent="0.25">
      <c r="A38" s="3"/>
      <c r="B38" s="2"/>
      <c r="C38" s="2"/>
      <c r="D38" s="2" t="s">
        <v>74</v>
      </c>
      <c r="E38" s="2">
        <v>268</v>
      </c>
      <c r="F38" s="2">
        <v>250</v>
      </c>
      <c r="G38" s="2">
        <v>259</v>
      </c>
      <c r="H38" s="12">
        <f>SUM(E38:G38)</f>
        <v>777</v>
      </c>
    </row>
    <row r="39" spans="1:8" ht="15.75" x14ac:dyDescent="0.25">
      <c r="A39" s="3"/>
      <c r="B39" s="2"/>
      <c r="C39" s="2"/>
      <c r="D39" s="2" t="s">
        <v>75</v>
      </c>
      <c r="E39" s="2">
        <v>239</v>
      </c>
      <c r="F39" s="2">
        <v>221</v>
      </c>
      <c r="G39" s="2">
        <v>225</v>
      </c>
      <c r="H39" s="12">
        <f>SUM(E39:G39)</f>
        <v>685</v>
      </c>
    </row>
    <row r="40" spans="1:8" ht="15.75" x14ac:dyDescent="0.25">
      <c r="A40" s="5"/>
      <c r="B40" s="4"/>
      <c r="C40" s="4"/>
      <c r="D40" s="4"/>
      <c r="E40" s="4"/>
      <c r="F40" s="4"/>
      <c r="G40" s="4"/>
      <c r="H40" s="11">
        <f>SUM(E40:G40)</f>
        <v>0</v>
      </c>
    </row>
    <row r="41" spans="1:8" ht="18" customHeight="1" x14ac:dyDescent="0.25">
      <c r="A41" s="9" t="s">
        <v>9</v>
      </c>
      <c r="B41" s="8" t="s">
        <v>17</v>
      </c>
      <c r="C41" s="8" t="s">
        <v>52</v>
      </c>
      <c r="D41" s="8" t="s">
        <v>76</v>
      </c>
      <c r="E41" s="8">
        <v>244</v>
      </c>
      <c r="F41" s="8">
        <v>227</v>
      </c>
      <c r="G41" s="8">
        <v>238</v>
      </c>
      <c r="H41" s="10">
        <f>SUM(E41:G41)</f>
        <v>709</v>
      </c>
    </row>
    <row r="42" spans="1:8" x14ac:dyDescent="0.25">
      <c r="A42" s="15"/>
      <c r="B42" s="16"/>
      <c r="C42" s="16"/>
      <c r="D42" s="16"/>
      <c r="E42" s="16"/>
      <c r="F42" s="16"/>
      <c r="G42" s="16"/>
      <c r="H42" s="17"/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opLeftCell="A4" zoomScaleNormal="100" workbookViewId="0">
      <selection activeCell="A4" sqref="A4"/>
    </sheetView>
  </sheetViews>
  <sheetFormatPr defaultRowHeight="15" x14ac:dyDescent="0.25"/>
  <cols>
    <col min="1" max="1" width="6.5703125"/>
    <col min="2" max="2" width="4.85546875"/>
    <col min="3" max="3" width="19.42578125"/>
    <col min="4" max="4" width="8"/>
    <col min="5" max="5" width="26.140625"/>
    <col min="6" max="6" width="10.5703125"/>
    <col min="7" max="7" width="21.85546875"/>
    <col min="8" max="8" width="9.42578125"/>
    <col min="9" max="11" width="4"/>
    <col min="12" max="12" width="5.42578125"/>
    <col min="13" max="1025" width="8.5703125"/>
  </cols>
  <sheetData>
    <row r="1" spans="1:12" x14ac:dyDescent="0.25">
      <c r="A1" s="18"/>
      <c r="B1" s="18"/>
      <c r="C1" s="18"/>
      <c r="D1" s="18"/>
      <c r="E1" s="19"/>
      <c r="F1" s="19"/>
      <c r="G1" s="19"/>
      <c r="H1" s="18"/>
      <c r="I1" s="18"/>
      <c r="J1" s="18"/>
      <c r="K1" s="18"/>
    </row>
    <row r="2" spans="1:12" x14ac:dyDescent="0.25">
      <c r="A2" s="18"/>
      <c r="B2" s="18"/>
      <c r="C2" s="18"/>
      <c r="D2" s="18"/>
      <c r="E2" s="18"/>
      <c r="F2" s="20"/>
      <c r="G2" s="20"/>
      <c r="H2" s="18"/>
      <c r="I2" s="18"/>
      <c r="J2" s="18"/>
      <c r="K2" s="20"/>
    </row>
    <row r="3" spans="1:12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2" x14ac:dyDescent="0.25">
      <c r="A4" s="21" t="s">
        <v>77</v>
      </c>
      <c r="B4" s="22" t="s">
        <v>78</v>
      </c>
      <c r="C4" s="23" t="s">
        <v>4</v>
      </c>
      <c r="D4" s="23" t="s">
        <v>1</v>
      </c>
      <c r="E4" s="23" t="s">
        <v>79</v>
      </c>
      <c r="F4" s="23" t="s">
        <v>3</v>
      </c>
      <c r="G4" s="23" t="s">
        <v>80</v>
      </c>
      <c r="H4" s="23" t="s">
        <v>81</v>
      </c>
      <c r="I4" s="22" t="s">
        <v>82</v>
      </c>
      <c r="J4" s="22" t="s">
        <v>83</v>
      </c>
      <c r="K4" s="22" t="s">
        <v>84</v>
      </c>
      <c r="L4" s="22" t="s">
        <v>8</v>
      </c>
    </row>
    <row r="5" spans="1:12" x14ac:dyDescent="0.25">
      <c r="A5" s="24">
        <v>20</v>
      </c>
      <c r="B5" s="25" t="s">
        <v>85</v>
      </c>
      <c r="C5" s="26" t="s">
        <v>86</v>
      </c>
      <c r="D5" s="26" t="s">
        <v>87</v>
      </c>
      <c r="E5" s="26" t="s">
        <v>88</v>
      </c>
      <c r="F5" s="26" t="s">
        <v>57</v>
      </c>
      <c r="G5" s="26" t="s">
        <v>89</v>
      </c>
      <c r="H5" s="26" t="s">
        <v>90</v>
      </c>
      <c r="I5" s="26">
        <v>173</v>
      </c>
      <c r="J5" s="26">
        <v>130</v>
      </c>
      <c r="K5" s="26">
        <v>143</v>
      </c>
      <c r="L5" s="26">
        <v>446</v>
      </c>
    </row>
    <row r="6" spans="1:12" x14ac:dyDescent="0.25">
      <c r="A6" s="24">
        <v>20</v>
      </c>
      <c r="B6" s="27" t="s">
        <v>91</v>
      </c>
      <c r="C6" s="26" t="s">
        <v>92</v>
      </c>
      <c r="D6" s="26" t="s">
        <v>93</v>
      </c>
      <c r="E6" s="26" t="s">
        <v>94</v>
      </c>
      <c r="F6" s="26" t="s">
        <v>57</v>
      </c>
      <c r="G6" s="26" t="s">
        <v>89</v>
      </c>
      <c r="H6" s="26" t="s">
        <v>95</v>
      </c>
      <c r="I6" s="26">
        <v>132</v>
      </c>
      <c r="J6" s="26">
        <v>180</v>
      </c>
      <c r="K6" s="26">
        <v>190</v>
      </c>
      <c r="L6" s="26">
        <v>502</v>
      </c>
    </row>
    <row r="7" spans="1:12" x14ac:dyDescent="0.25">
      <c r="A7" s="24">
        <v>20</v>
      </c>
      <c r="B7" s="27" t="s">
        <v>96</v>
      </c>
      <c r="C7" s="26" t="s">
        <v>97</v>
      </c>
      <c r="D7" s="26" t="s">
        <v>13</v>
      </c>
      <c r="E7" s="26" t="s">
        <v>14</v>
      </c>
      <c r="F7" s="26" t="s">
        <v>15</v>
      </c>
      <c r="G7" s="26"/>
      <c r="H7" s="26" t="s">
        <v>95</v>
      </c>
      <c r="I7" s="26">
        <v>280</v>
      </c>
      <c r="J7" s="26">
        <v>254</v>
      </c>
      <c r="K7" s="26">
        <v>299</v>
      </c>
      <c r="L7" s="26">
        <v>833</v>
      </c>
    </row>
    <row r="8" spans="1:12" x14ac:dyDescent="0.25">
      <c r="A8" s="24">
        <v>20</v>
      </c>
      <c r="B8" s="27" t="s">
        <v>98</v>
      </c>
      <c r="C8" s="26" t="s">
        <v>99</v>
      </c>
      <c r="D8" s="26" t="s">
        <v>93</v>
      </c>
      <c r="E8" s="26" t="s">
        <v>88</v>
      </c>
      <c r="F8" s="26" t="s">
        <v>19</v>
      </c>
      <c r="G8" s="26" t="s">
        <v>100</v>
      </c>
      <c r="H8" s="26" t="s">
        <v>95</v>
      </c>
      <c r="I8" s="26">
        <v>105</v>
      </c>
      <c r="J8" s="26">
        <v>41</v>
      </c>
      <c r="K8" s="26">
        <v>148</v>
      </c>
      <c r="L8" s="26">
        <v>294</v>
      </c>
    </row>
    <row r="9" spans="1:12" x14ac:dyDescent="0.25">
      <c r="A9" s="24">
        <v>20</v>
      </c>
      <c r="B9" s="27" t="s">
        <v>101</v>
      </c>
      <c r="C9" s="26" t="s">
        <v>23</v>
      </c>
      <c r="D9" s="26" t="s">
        <v>93</v>
      </c>
      <c r="E9" s="26" t="s">
        <v>88</v>
      </c>
      <c r="F9" s="26" t="s">
        <v>19</v>
      </c>
      <c r="G9" s="26" t="s">
        <v>89</v>
      </c>
      <c r="H9" s="26" t="s">
        <v>95</v>
      </c>
      <c r="I9" s="26">
        <v>294</v>
      </c>
      <c r="J9" s="26">
        <v>269</v>
      </c>
      <c r="K9" s="26">
        <v>297</v>
      </c>
      <c r="L9" s="26">
        <v>860</v>
      </c>
    </row>
    <row r="10" spans="1:12" x14ac:dyDescent="0.25">
      <c r="A10" s="28">
        <v>20</v>
      </c>
      <c r="B10" s="29" t="s">
        <v>102</v>
      </c>
      <c r="C10" s="30" t="s">
        <v>103</v>
      </c>
      <c r="D10" s="30" t="s">
        <v>93</v>
      </c>
      <c r="E10" s="30" t="s">
        <v>104</v>
      </c>
      <c r="F10" s="30" t="s">
        <v>19</v>
      </c>
      <c r="G10" s="30" t="s">
        <v>105</v>
      </c>
      <c r="H10" s="30" t="s">
        <v>106</v>
      </c>
      <c r="I10" s="30">
        <v>313</v>
      </c>
      <c r="J10" s="30">
        <v>325</v>
      </c>
      <c r="K10" s="30">
        <v>329</v>
      </c>
      <c r="L10" s="30">
        <v>967</v>
      </c>
    </row>
    <row r="11" spans="1:12" x14ac:dyDescent="0.25">
      <c r="A11" s="24">
        <v>20</v>
      </c>
      <c r="B11" s="25" t="s">
        <v>107</v>
      </c>
      <c r="C11" s="26" t="s">
        <v>108</v>
      </c>
      <c r="D11" s="26" t="s">
        <v>93</v>
      </c>
      <c r="E11" s="26" t="s">
        <v>94</v>
      </c>
      <c r="F11" s="26" t="s">
        <v>19</v>
      </c>
      <c r="G11" s="26"/>
      <c r="H11" s="26" t="s">
        <v>106</v>
      </c>
      <c r="I11" s="26">
        <v>255</v>
      </c>
      <c r="J11" s="26">
        <v>204</v>
      </c>
      <c r="K11" s="26">
        <v>245</v>
      </c>
      <c r="L11" s="26">
        <v>704</v>
      </c>
    </row>
    <row r="12" spans="1:12" x14ac:dyDescent="0.25">
      <c r="A12" s="24">
        <v>20</v>
      </c>
      <c r="B12" s="27" t="s">
        <v>109</v>
      </c>
      <c r="C12" s="26" t="s">
        <v>110</v>
      </c>
      <c r="D12" s="26" t="s">
        <v>87</v>
      </c>
      <c r="E12" s="26" t="s">
        <v>88</v>
      </c>
      <c r="F12" s="26" t="s">
        <v>32</v>
      </c>
      <c r="G12" s="26" t="s">
        <v>111</v>
      </c>
      <c r="H12" s="26" t="s">
        <v>112</v>
      </c>
      <c r="I12" s="26">
        <v>38</v>
      </c>
      <c r="J12" s="26">
        <v>39</v>
      </c>
      <c r="K12" s="26">
        <v>64</v>
      </c>
      <c r="L12" s="26">
        <v>141</v>
      </c>
    </row>
    <row r="13" spans="1:12" x14ac:dyDescent="0.25">
      <c r="A13" s="24">
        <v>20</v>
      </c>
      <c r="B13" s="25" t="s">
        <v>113</v>
      </c>
      <c r="C13" s="26" t="s">
        <v>114</v>
      </c>
      <c r="D13" s="26" t="s">
        <v>87</v>
      </c>
      <c r="E13" s="26" t="s">
        <v>104</v>
      </c>
      <c r="F13" s="26" t="s">
        <v>32</v>
      </c>
      <c r="G13" s="26" t="s">
        <v>115</v>
      </c>
      <c r="H13" s="26" t="s">
        <v>95</v>
      </c>
      <c r="I13" s="26">
        <v>207</v>
      </c>
      <c r="J13" s="26">
        <v>142</v>
      </c>
      <c r="K13" s="26">
        <v>247</v>
      </c>
      <c r="L13" s="26">
        <v>596</v>
      </c>
    </row>
    <row r="14" spans="1:12" x14ac:dyDescent="0.25">
      <c r="A14" s="24">
        <v>20</v>
      </c>
      <c r="B14" s="25" t="s">
        <v>116</v>
      </c>
      <c r="C14" s="26" t="s">
        <v>117</v>
      </c>
      <c r="D14" s="26" t="s">
        <v>93</v>
      </c>
      <c r="E14" s="26" t="s">
        <v>104</v>
      </c>
      <c r="F14" s="26" t="s">
        <v>32</v>
      </c>
      <c r="G14" s="26" t="s">
        <v>111</v>
      </c>
      <c r="H14" s="26" t="s">
        <v>95</v>
      </c>
      <c r="I14" s="26">
        <v>334</v>
      </c>
      <c r="J14" s="26">
        <v>297</v>
      </c>
      <c r="K14" s="26">
        <v>339</v>
      </c>
      <c r="L14" s="26">
        <v>970</v>
      </c>
    </row>
    <row r="15" spans="1:12" x14ac:dyDescent="0.25">
      <c r="A15" s="24">
        <v>20</v>
      </c>
      <c r="B15" s="27" t="s">
        <v>118</v>
      </c>
      <c r="C15" s="26" t="s">
        <v>119</v>
      </c>
      <c r="D15" s="26" t="s">
        <v>87</v>
      </c>
      <c r="E15" s="26" t="s">
        <v>94</v>
      </c>
      <c r="F15" s="26" t="s">
        <v>32</v>
      </c>
      <c r="G15" s="26" t="s">
        <v>120</v>
      </c>
      <c r="H15" s="26" t="s">
        <v>95</v>
      </c>
      <c r="I15" s="26">
        <v>235</v>
      </c>
      <c r="J15" s="26">
        <v>224</v>
      </c>
      <c r="K15" s="26">
        <v>262</v>
      </c>
      <c r="L15" s="26">
        <v>721</v>
      </c>
    </row>
    <row r="16" spans="1:12" x14ac:dyDescent="0.25">
      <c r="A16" s="24">
        <v>20</v>
      </c>
      <c r="B16" s="27" t="s">
        <v>121</v>
      </c>
      <c r="C16" s="26" t="s">
        <v>122</v>
      </c>
      <c r="D16" s="26" t="s">
        <v>93</v>
      </c>
      <c r="E16" s="26" t="s">
        <v>94</v>
      </c>
      <c r="F16" s="26" t="s">
        <v>32</v>
      </c>
      <c r="G16" s="26" t="s">
        <v>115</v>
      </c>
      <c r="H16" s="26" t="s">
        <v>95</v>
      </c>
      <c r="I16" s="26">
        <v>268</v>
      </c>
      <c r="J16" s="26">
        <v>228</v>
      </c>
      <c r="K16" s="26">
        <v>260</v>
      </c>
      <c r="L16" s="26">
        <v>756</v>
      </c>
    </row>
    <row r="17" spans="1:12" x14ac:dyDescent="0.25">
      <c r="A17" s="24">
        <v>20</v>
      </c>
      <c r="B17" s="25" t="s">
        <v>123</v>
      </c>
      <c r="C17" s="26" t="s">
        <v>124</v>
      </c>
      <c r="D17" s="26" t="s">
        <v>87</v>
      </c>
      <c r="E17" s="26" t="s">
        <v>88</v>
      </c>
      <c r="F17" s="26" t="s">
        <v>39</v>
      </c>
      <c r="G17" s="26" t="s">
        <v>115</v>
      </c>
      <c r="H17" s="26" t="s">
        <v>90</v>
      </c>
      <c r="I17" s="26">
        <v>235</v>
      </c>
      <c r="J17" s="26">
        <v>219</v>
      </c>
      <c r="K17" s="26">
        <v>222</v>
      </c>
      <c r="L17" s="26">
        <v>676</v>
      </c>
    </row>
    <row r="18" spans="1:12" x14ac:dyDescent="0.25">
      <c r="A18" s="24">
        <v>20</v>
      </c>
      <c r="B18" s="27" t="s">
        <v>125</v>
      </c>
      <c r="C18" s="26" t="s">
        <v>126</v>
      </c>
      <c r="D18" s="26" t="s">
        <v>13</v>
      </c>
      <c r="E18" s="26" t="s">
        <v>88</v>
      </c>
      <c r="F18" s="26" t="s">
        <v>39</v>
      </c>
      <c r="G18" s="26" t="s">
        <v>115</v>
      </c>
      <c r="H18" s="26" t="s">
        <v>90</v>
      </c>
      <c r="I18" s="26">
        <v>255</v>
      </c>
      <c r="J18" s="26">
        <v>194</v>
      </c>
      <c r="K18" s="26">
        <v>195</v>
      </c>
      <c r="L18" s="26">
        <v>644</v>
      </c>
    </row>
    <row r="19" spans="1:12" x14ac:dyDescent="0.25">
      <c r="A19" s="24">
        <v>20</v>
      </c>
      <c r="B19" s="27" t="s">
        <v>127</v>
      </c>
      <c r="C19" s="26" t="s">
        <v>128</v>
      </c>
      <c r="D19" s="26" t="s">
        <v>93</v>
      </c>
      <c r="E19" s="26" t="s">
        <v>88</v>
      </c>
      <c r="F19" s="26" t="s">
        <v>39</v>
      </c>
      <c r="G19" s="26" t="s">
        <v>115</v>
      </c>
      <c r="H19" s="26" t="s">
        <v>90</v>
      </c>
      <c r="I19" s="26">
        <v>206</v>
      </c>
      <c r="J19" s="26">
        <v>146</v>
      </c>
      <c r="K19" s="26">
        <v>135</v>
      </c>
      <c r="L19" s="26">
        <v>487</v>
      </c>
    </row>
    <row r="20" spans="1:12" x14ac:dyDescent="0.25">
      <c r="A20" s="24">
        <v>20</v>
      </c>
      <c r="B20" s="27" t="s">
        <v>129</v>
      </c>
      <c r="C20" s="26" t="s">
        <v>130</v>
      </c>
      <c r="D20" s="26" t="s">
        <v>87</v>
      </c>
      <c r="E20" s="26" t="s">
        <v>104</v>
      </c>
      <c r="F20" s="26" t="s">
        <v>39</v>
      </c>
      <c r="G20" s="26" t="s">
        <v>115</v>
      </c>
      <c r="H20" s="26" t="s">
        <v>112</v>
      </c>
      <c r="I20" s="26">
        <v>246</v>
      </c>
      <c r="J20" s="26">
        <v>260</v>
      </c>
      <c r="K20" s="26">
        <v>301</v>
      </c>
      <c r="L20" s="26">
        <v>807</v>
      </c>
    </row>
    <row r="21" spans="1:12" x14ac:dyDescent="0.25">
      <c r="A21" s="24">
        <v>20</v>
      </c>
      <c r="B21" s="27" t="s">
        <v>131</v>
      </c>
      <c r="C21" s="26" t="s">
        <v>132</v>
      </c>
      <c r="D21" s="26" t="s">
        <v>87</v>
      </c>
      <c r="E21" s="26" t="s">
        <v>94</v>
      </c>
      <c r="F21" s="26" t="s">
        <v>39</v>
      </c>
      <c r="G21" s="26" t="s">
        <v>133</v>
      </c>
      <c r="H21" s="26" t="s">
        <v>112</v>
      </c>
      <c r="I21" s="26">
        <v>315</v>
      </c>
      <c r="J21" s="26">
        <v>311</v>
      </c>
      <c r="K21" s="26">
        <v>319</v>
      </c>
      <c r="L21" s="26">
        <v>945</v>
      </c>
    </row>
    <row r="22" spans="1:12" x14ac:dyDescent="0.25">
      <c r="A22" s="24">
        <v>20</v>
      </c>
      <c r="B22" s="25" t="s">
        <v>134</v>
      </c>
      <c r="C22" s="26" t="s">
        <v>135</v>
      </c>
      <c r="D22" s="26" t="s">
        <v>87</v>
      </c>
      <c r="E22" s="26" t="s">
        <v>94</v>
      </c>
      <c r="F22" s="26" t="s">
        <v>39</v>
      </c>
      <c r="G22" s="26" t="s">
        <v>105</v>
      </c>
      <c r="H22" s="26" t="s">
        <v>112</v>
      </c>
      <c r="I22" s="26">
        <v>311</v>
      </c>
      <c r="J22" s="26">
        <v>300</v>
      </c>
      <c r="K22" s="26">
        <v>320</v>
      </c>
      <c r="L22" s="26">
        <v>931</v>
      </c>
    </row>
    <row r="23" spans="1:12" x14ac:dyDescent="0.25">
      <c r="A23" s="24">
        <v>20</v>
      </c>
      <c r="B23" s="25" t="s">
        <v>136</v>
      </c>
      <c r="C23" s="26" t="s">
        <v>137</v>
      </c>
      <c r="D23" s="26" t="s">
        <v>93</v>
      </c>
      <c r="E23" s="26" t="s">
        <v>94</v>
      </c>
      <c r="F23" s="26" t="s">
        <v>39</v>
      </c>
      <c r="G23" s="26" t="s">
        <v>100</v>
      </c>
      <c r="H23" s="26" t="s">
        <v>112</v>
      </c>
      <c r="I23" s="26">
        <v>239</v>
      </c>
      <c r="J23" s="26">
        <v>277</v>
      </c>
      <c r="K23" s="26">
        <v>293</v>
      </c>
      <c r="L23" s="26">
        <v>809</v>
      </c>
    </row>
    <row r="24" spans="1:12" x14ac:dyDescent="0.25">
      <c r="A24" s="24">
        <v>20</v>
      </c>
      <c r="B24" s="25" t="s">
        <v>138</v>
      </c>
      <c r="C24" s="26" t="s">
        <v>139</v>
      </c>
      <c r="D24" s="26" t="s">
        <v>93</v>
      </c>
      <c r="E24" s="26" t="s">
        <v>94</v>
      </c>
      <c r="F24" s="26" t="s">
        <v>39</v>
      </c>
      <c r="G24" s="26" t="s">
        <v>120</v>
      </c>
      <c r="H24" s="26" t="s">
        <v>112</v>
      </c>
      <c r="I24" s="26">
        <v>267</v>
      </c>
      <c r="J24" s="26">
        <v>268</v>
      </c>
      <c r="K24" s="26">
        <v>283</v>
      </c>
      <c r="L24" s="26">
        <v>818</v>
      </c>
    </row>
    <row r="25" spans="1:12" x14ac:dyDescent="0.25">
      <c r="A25" s="24">
        <v>20</v>
      </c>
      <c r="B25" s="27" t="s">
        <v>140</v>
      </c>
      <c r="C25" s="26" t="s">
        <v>141</v>
      </c>
      <c r="D25" s="26" t="s">
        <v>93</v>
      </c>
      <c r="E25" s="26" t="s">
        <v>88</v>
      </c>
      <c r="F25" s="26" t="s">
        <v>45</v>
      </c>
      <c r="G25" s="26" t="s">
        <v>115</v>
      </c>
      <c r="H25" s="26" t="s">
        <v>142</v>
      </c>
      <c r="I25" s="26">
        <v>251</v>
      </c>
      <c r="J25" s="26">
        <v>203</v>
      </c>
      <c r="K25" s="26">
        <v>236</v>
      </c>
      <c r="L25" s="26">
        <v>690</v>
      </c>
    </row>
    <row r="26" spans="1:12" x14ac:dyDescent="0.25">
      <c r="A26" s="24">
        <v>20</v>
      </c>
      <c r="B26" s="27" t="s">
        <v>143</v>
      </c>
      <c r="C26" s="26" t="s">
        <v>144</v>
      </c>
      <c r="D26" s="26" t="s">
        <v>93</v>
      </c>
      <c r="E26" s="26" t="s">
        <v>88</v>
      </c>
      <c r="F26" s="26" t="s">
        <v>45</v>
      </c>
      <c r="G26" s="26" t="s">
        <v>115</v>
      </c>
      <c r="H26" s="26" t="s">
        <v>112</v>
      </c>
      <c r="I26" s="26">
        <v>260</v>
      </c>
      <c r="J26" s="26">
        <v>248</v>
      </c>
      <c r="K26" s="26">
        <v>267</v>
      </c>
      <c r="L26" s="26">
        <v>775</v>
      </c>
    </row>
    <row r="27" spans="1:12" x14ac:dyDescent="0.25">
      <c r="A27" s="24">
        <v>10</v>
      </c>
      <c r="B27" s="27" t="s">
        <v>145</v>
      </c>
      <c r="C27" s="26" t="s">
        <v>146</v>
      </c>
      <c r="D27" s="26" t="s">
        <v>93</v>
      </c>
      <c r="E27" s="26" t="s">
        <v>88</v>
      </c>
      <c r="F27" s="26" t="s">
        <v>52</v>
      </c>
      <c r="G27" s="26" t="s">
        <v>111</v>
      </c>
      <c r="H27" s="26" t="s">
        <v>142</v>
      </c>
      <c r="I27" s="26">
        <v>102</v>
      </c>
      <c r="J27" s="26">
        <v>98</v>
      </c>
      <c r="K27" s="26">
        <v>149</v>
      </c>
      <c r="L27" s="26">
        <v>349</v>
      </c>
    </row>
    <row r="28" spans="1:12" x14ac:dyDescent="0.25">
      <c r="A28" s="24">
        <v>10</v>
      </c>
      <c r="B28" s="27" t="s">
        <v>147</v>
      </c>
      <c r="C28" s="26" t="s">
        <v>148</v>
      </c>
      <c r="D28" s="26" t="s">
        <v>13</v>
      </c>
      <c r="E28" s="26" t="s">
        <v>149</v>
      </c>
      <c r="F28" s="26" t="s">
        <v>150</v>
      </c>
      <c r="G28" s="26" t="s">
        <v>111</v>
      </c>
      <c r="H28" s="26" t="s">
        <v>142</v>
      </c>
      <c r="I28" s="26">
        <v>16</v>
      </c>
      <c r="J28" s="26">
        <v>27</v>
      </c>
      <c r="K28" s="26">
        <v>26</v>
      </c>
      <c r="L28" s="26">
        <v>69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69"/>
  <sheetViews>
    <sheetView zoomScaleNormal="100" workbookViewId="0">
      <selection activeCell="K19" sqref="K19"/>
    </sheetView>
  </sheetViews>
  <sheetFormatPr defaultRowHeight="15.75" x14ac:dyDescent="0.25"/>
  <cols>
    <col min="1" max="1" width="13.140625" style="31"/>
    <col min="2" max="2" width="15.140625" style="31"/>
    <col min="3" max="3" width="16.5703125" style="31"/>
    <col min="4" max="4" width="25.85546875" style="31"/>
    <col min="5" max="7" width="9.140625" style="32"/>
    <col min="8" max="8" width="14.28515625" style="33"/>
    <col min="9" max="256" width="9.140625" style="31"/>
    <col min="257" max="257" width="13.140625" style="31"/>
    <col min="258" max="258" width="15.140625" style="31"/>
    <col min="259" max="259" width="16.5703125" style="31"/>
    <col min="260" max="260" width="25.85546875" style="31"/>
    <col min="261" max="263" width="9.140625" style="31"/>
    <col min="264" max="264" width="14.28515625" style="31"/>
    <col min="265" max="512" width="9.140625" style="31"/>
    <col min="513" max="513" width="13.140625" style="31"/>
    <col min="514" max="514" width="15.140625" style="31"/>
    <col min="515" max="515" width="16.5703125" style="31"/>
    <col min="516" max="516" width="25.85546875" style="31"/>
    <col min="517" max="519" width="9.140625" style="31"/>
    <col min="520" max="520" width="14.28515625" style="31"/>
    <col min="521" max="768" width="9.140625" style="31"/>
    <col min="769" max="769" width="13.140625" style="31"/>
    <col min="770" max="770" width="15.140625" style="31"/>
    <col min="771" max="771" width="16.5703125" style="31"/>
    <col min="772" max="772" width="25.85546875" style="31"/>
    <col min="773" max="775" width="9.140625" style="31"/>
    <col min="776" max="776" width="14.28515625" style="31"/>
    <col min="777" max="1025" width="9.140625" style="31"/>
  </cols>
  <sheetData>
    <row r="1" spans="1:8" ht="24" customHeight="1" x14ac:dyDescent="0.25">
      <c r="A1" s="34" t="s">
        <v>1</v>
      </c>
      <c r="B1" s="34" t="s">
        <v>2</v>
      </c>
      <c r="C1" s="34" t="s">
        <v>3</v>
      </c>
      <c r="D1" s="34" t="s">
        <v>4</v>
      </c>
      <c r="E1" s="35" t="s">
        <v>151</v>
      </c>
      <c r="F1" s="36">
        <v>10</v>
      </c>
      <c r="G1" s="36">
        <v>9</v>
      </c>
      <c r="H1" s="34" t="s">
        <v>152</v>
      </c>
    </row>
    <row r="2" spans="1:8" ht="20.100000000000001" customHeight="1" x14ac:dyDescent="0.25">
      <c r="A2" s="34" t="s">
        <v>9</v>
      </c>
      <c r="B2" s="34" t="s">
        <v>10</v>
      </c>
      <c r="C2" s="34" t="s">
        <v>57</v>
      </c>
      <c r="D2" s="37" t="s">
        <v>153</v>
      </c>
      <c r="E2" s="38">
        <v>354</v>
      </c>
      <c r="F2" s="39">
        <v>1</v>
      </c>
      <c r="G2" s="39">
        <v>3</v>
      </c>
      <c r="H2" s="40" t="s">
        <v>154</v>
      </c>
    </row>
    <row r="3" spans="1:8" ht="20.100000000000001" customHeight="1" x14ac:dyDescent="0.25">
      <c r="A3" s="34" t="s">
        <v>13</v>
      </c>
      <c r="B3" s="34" t="s">
        <v>10</v>
      </c>
      <c r="C3" s="34" t="s">
        <v>57</v>
      </c>
      <c r="D3" s="37" t="s">
        <v>155</v>
      </c>
      <c r="E3" s="38">
        <v>380</v>
      </c>
      <c r="F3" s="39">
        <v>1</v>
      </c>
      <c r="G3" s="39">
        <v>13</v>
      </c>
      <c r="H3" s="40"/>
    </row>
    <row r="4" spans="1:8" ht="20.100000000000001" customHeight="1" x14ac:dyDescent="0.25">
      <c r="A4" s="34"/>
      <c r="B4" s="34"/>
      <c r="C4" s="34"/>
      <c r="D4" s="37"/>
      <c r="E4" s="38"/>
      <c r="F4" s="39"/>
      <c r="G4" s="39"/>
      <c r="H4" s="40"/>
    </row>
    <row r="5" spans="1:8" ht="20.100000000000001" customHeight="1" x14ac:dyDescent="0.25">
      <c r="A5" s="34" t="s">
        <v>13</v>
      </c>
      <c r="B5" s="34" t="s">
        <v>14</v>
      </c>
      <c r="C5" s="34" t="s">
        <v>15</v>
      </c>
      <c r="D5" s="37" t="s">
        <v>97</v>
      </c>
      <c r="E5" s="38">
        <v>842</v>
      </c>
      <c r="F5" s="39">
        <v>12</v>
      </c>
      <c r="G5" s="39">
        <v>30</v>
      </c>
      <c r="H5" s="34" t="s">
        <v>156</v>
      </c>
    </row>
    <row r="6" spans="1:8" ht="20.100000000000001" customHeight="1" x14ac:dyDescent="0.25">
      <c r="A6" s="34"/>
      <c r="B6" s="34"/>
      <c r="D6" s="37"/>
      <c r="E6" s="38"/>
      <c r="F6" s="39"/>
      <c r="G6" s="39"/>
      <c r="H6" s="40"/>
    </row>
    <row r="7" spans="1:8" ht="20.100000000000001" customHeight="1" x14ac:dyDescent="0.25">
      <c r="A7" s="34" t="s">
        <v>13</v>
      </c>
      <c r="B7" s="34" t="s">
        <v>14</v>
      </c>
      <c r="C7" s="34" t="s">
        <v>19</v>
      </c>
      <c r="D7" s="37" t="s">
        <v>157</v>
      </c>
      <c r="E7" s="38"/>
      <c r="F7" s="39"/>
      <c r="G7" s="39"/>
      <c r="H7" s="34" t="s">
        <v>158</v>
      </c>
    </row>
    <row r="8" spans="1:8" ht="20.100000000000001" customHeight="1" x14ac:dyDescent="0.25">
      <c r="A8" s="34"/>
      <c r="B8" s="34"/>
      <c r="D8" s="37"/>
      <c r="E8" s="38"/>
      <c r="F8" s="39"/>
      <c r="G8" s="39"/>
      <c r="H8" s="40"/>
    </row>
    <row r="9" spans="1:8" ht="20.100000000000001" customHeight="1" x14ac:dyDescent="0.25">
      <c r="A9" s="34" t="s">
        <v>13</v>
      </c>
      <c r="B9" s="34" t="s">
        <v>17</v>
      </c>
      <c r="C9" s="34" t="s">
        <v>19</v>
      </c>
      <c r="D9" s="37" t="s">
        <v>66</v>
      </c>
      <c r="E9" s="38">
        <v>902</v>
      </c>
      <c r="F9" s="39">
        <v>21</v>
      </c>
      <c r="G9" s="39">
        <v>33</v>
      </c>
      <c r="H9" s="34" t="s">
        <v>158</v>
      </c>
    </row>
    <row r="10" spans="1:8" ht="20.100000000000001" customHeight="1" x14ac:dyDescent="0.25">
      <c r="A10" s="34"/>
      <c r="B10" s="34"/>
      <c r="D10" s="37"/>
      <c r="E10" s="38"/>
      <c r="F10" s="39"/>
      <c r="G10" s="39"/>
      <c r="H10" s="40"/>
    </row>
    <row r="11" spans="1:8" ht="20.100000000000001" customHeight="1" x14ac:dyDescent="0.25">
      <c r="A11" s="34" t="s">
        <v>13</v>
      </c>
      <c r="B11" s="34" t="s">
        <v>10</v>
      </c>
      <c r="C11" s="34" t="s">
        <v>19</v>
      </c>
      <c r="D11" s="37" t="s">
        <v>23</v>
      </c>
      <c r="E11" s="38">
        <v>804</v>
      </c>
      <c r="F11" s="39">
        <v>5</v>
      </c>
      <c r="G11" s="39">
        <v>29</v>
      </c>
      <c r="H11" s="34" t="s">
        <v>156</v>
      </c>
    </row>
    <row r="12" spans="1:8" ht="20.100000000000001" customHeight="1" x14ac:dyDescent="0.25">
      <c r="A12" s="34"/>
      <c r="B12" s="34"/>
      <c r="D12" s="37" t="s">
        <v>24</v>
      </c>
      <c r="E12" s="38">
        <v>824</v>
      </c>
      <c r="F12" s="39">
        <v>8</v>
      </c>
      <c r="G12" s="39">
        <v>28</v>
      </c>
      <c r="H12" s="40"/>
    </row>
    <row r="13" spans="1:8" ht="20.100000000000001" customHeight="1" x14ac:dyDescent="0.25">
      <c r="A13" s="34"/>
      <c r="B13" s="34"/>
      <c r="C13" s="34"/>
      <c r="D13" s="37" t="s">
        <v>159</v>
      </c>
      <c r="E13" s="38">
        <v>556</v>
      </c>
      <c r="F13" s="39">
        <v>6</v>
      </c>
      <c r="G13" s="39">
        <v>7</v>
      </c>
      <c r="H13" s="40"/>
    </row>
    <row r="14" spans="1:8" ht="20.100000000000001" customHeight="1" x14ac:dyDescent="0.25">
      <c r="A14" s="34"/>
      <c r="B14" s="34"/>
      <c r="C14" s="34"/>
      <c r="D14" s="37"/>
      <c r="E14" s="38"/>
      <c r="F14" s="39"/>
      <c r="G14" s="39"/>
      <c r="H14" s="40"/>
    </row>
    <row r="15" spans="1:8" ht="20.100000000000001" customHeight="1" x14ac:dyDescent="0.25">
      <c r="A15" s="34" t="s">
        <v>13</v>
      </c>
      <c r="B15" s="34" t="s">
        <v>14</v>
      </c>
      <c r="C15" s="34" t="s">
        <v>26</v>
      </c>
      <c r="D15" s="37" t="s">
        <v>160</v>
      </c>
      <c r="E15" s="38"/>
      <c r="F15" s="39"/>
      <c r="G15" s="39"/>
      <c r="H15" s="34" t="s">
        <v>161</v>
      </c>
    </row>
    <row r="16" spans="1:8" ht="20.100000000000001" customHeight="1" x14ac:dyDescent="0.25">
      <c r="A16" s="34"/>
      <c r="B16" s="34"/>
      <c r="D16" s="37"/>
      <c r="E16" s="38"/>
      <c r="F16" s="39"/>
      <c r="G16" s="39"/>
      <c r="H16" s="40"/>
    </row>
    <row r="17" spans="1:8" ht="20.100000000000001" customHeight="1" x14ac:dyDescent="0.25">
      <c r="A17" s="34" t="s">
        <v>13</v>
      </c>
      <c r="B17" s="34" t="s">
        <v>17</v>
      </c>
      <c r="C17" s="41" t="s">
        <v>26</v>
      </c>
      <c r="D17" s="37" t="s">
        <v>162</v>
      </c>
      <c r="E17" s="38">
        <v>1015</v>
      </c>
      <c r="F17" s="39">
        <v>62</v>
      </c>
      <c r="G17" s="39">
        <v>37</v>
      </c>
      <c r="H17" s="34" t="s">
        <v>158</v>
      </c>
    </row>
    <row r="18" spans="1:8" ht="20.100000000000001" customHeight="1" x14ac:dyDescent="0.25">
      <c r="A18" s="34"/>
      <c r="B18" s="42"/>
      <c r="C18" s="34"/>
      <c r="D18" s="43" t="s">
        <v>163</v>
      </c>
      <c r="E18" s="38">
        <v>302</v>
      </c>
      <c r="F18" s="39">
        <v>2</v>
      </c>
      <c r="G18" s="39">
        <v>5</v>
      </c>
      <c r="H18" s="34"/>
    </row>
    <row r="19" spans="1:8" ht="20.100000000000001" customHeight="1" x14ac:dyDescent="0.25">
      <c r="A19" s="34"/>
      <c r="B19" s="42"/>
      <c r="C19" s="34"/>
      <c r="D19" s="43" t="s">
        <v>117</v>
      </c>
      <c r="E19" s="38">
        <v>927</v>
      </c>
      <c r="F19" s="39">
        <v>16</v>
      </c>
      <c r="G19" s="39">
        <v>51</v>
      </c>
      <c r="H19" s="34"/>
    </row>
    <row r="20" spans="1:8" ht="20.100000000000001" customHeight="1" x14ac:dyDescent="0.25">
      <c r="A20" s="34"/>
      <c r="B20" s="42"/>
      <c r="C20" s="44"/>
      <c r="D20" s="43"/>
      <c r="E20" s="38"/>
      <c r="F20" s="39"/>
      <c r="G20" s="39"/>
      <c r="H20" s="40"/>
    </row>
    <row r="21" spans="1:8" ht="20.100000000000001" customHeight="1" x14ac:dyDescent="0.25">
      <c r="A21" s="34" t="s">
        <v>9</v>
      </c>
      <c r="B21" s="34" t="s">
        <v>17</v>
      </c>
      <c r="C21" s="45" t="s">
        <v>26</v>
      </c>
      <c r="D21" s="37" t="s">
        <v>164</v>
      </c>
      <c r="E21" s="38">
        <v>992</v>
      </c>
      <c r="F21" s="39">
        <v>43</v>
      </c>
      <c r="G21" s="39">
        <v>51</v>
      </c>
      <c r="H21" s="34" t="s">
        <v>158</v>
      </c>
    </row>
    <row r="22" spans="1:8" ht="20.100000000000001" customHeight="1" x14ac:dyDescent="0.25">
      <c r="A22" s="34"/>
      <c r="B22" s="34"/>
      <c r="D22" s="37" t="s">
        <v>31</v>
      </c>
      <c r="E22" s="38">
        <v>829</v>
      </c>
      <c r="F22" s="39">
        <v>9</v>
      </c>
      <c r="G22" s="39">
        <v>26</v>
      </c>
      <c r="H22" s="40"/>
    </row>
    <row r="23" spans="1:8" ht="20.100000000000001" customHeight="1" x14ac:dyDescent="0.25">
      <c r="A23" s="34"/>
      <c r="B23" s="34"/>
      <c r="C23" s="34"/>
      <c r="D23" s="37"/>
      <c r="E23" s="38"/>
      <c r="F23" s="39"/>
      <c r="G23" s="39"/>
      <c r="H23" s="40"/>
    </row>
    <row r="24" spans="1:8" ht="20.100000000000001" customHeight="1" x14ac:dyDescent="0.25">
      <c r="A24" s="34" t="s">
        <v>13</v>
      </c>
      <c r="B24" s="34" t="s">
        <v>10</v>
      </c>
      <c r="C24" s="34" t="s">
        <v>26</v>
      </c>
      <c r="D24" s="37" t="s">
        <v>165</v>
      </c>
      <c r="E24" s="38">
        <v>635</v>
      </c>
      <c r="F24" s="39">
        <v>6</v>
      </c>
      <c r="G24" s="39">
        <v>10</v>
      </c>
      <c r="H24" s="34" t="s">
        <v>156</v>
      </c>
    </row>
    <row r="25" spans="1:8" ht="20.100000000000001" customHeight="1" x14ac:dyDescent="0.25">
      <c r="A25" s="34"/>
      <c r="B25" s="34"/>
      <c r="D25" s="37"/>
      <c r="E25" s="38"/>
      <c r="F25" s="39"/>
      <c r="G25" s="39"/>
      <c r="H25" s="40"/>
    </row>
    <row r="26" spans="1:8" ht="20.100000000000001" customHeight="1" x14ac:dyDescent="0.25">
      <c r="A26" s="34" t="s">
        <v>13</v>
      </c>
      <c r="B26" s="34" t="s">
        <v>14</v>
      </c>
      <c r="C26" s="34" t="s">
        <v>32</v>
      </c>
      <c r="D26" s="37" t="s">
        <v>33</v>
      </c>
      <c r="E26" s="38"/>
      <c r="F26" s="39"/>
      <c r="G26" s="39"/>
      <c r="H26" s="34" t="s">
        <v>156</v>
      </c>
    </row>
    <row r="27" spans="1:8" ht="20.100000000000001" customHeight="1" x14ac:dyDescent="0.25">
      <c r="A27" s="34"/>
      <c r="B27" s="34"/>
      <c r="C27" s="34"/>
      <c r="D27" s="37" t="s">
        <v>160</v>
      </c>
      <c r="E27" s="38">
        <v>611</v>
      </c>
      <c r="F27" s="39">
        <v>4</v>
      </c>
      <c r="G27" s="39">
        <v>11</v>
      </c>
      <c r="H27" s="34"/>
    </row>
    <row r="28" spans="1:8" ht="20.100000000000001" customHeight="1" x14ac:dyDescent="0.25">
      <c r="A28" s="34"/>
      <c r="B28" s="34"/>
      <c r="C28" s="34"/>
      <c r="D28" s="37"/>
      <c r="E28" s="38"/>
      <c r="F28" s="39"/>
      <c r="G28" s="39"/>
      <c r="H28" s="40"/>
    </row>
    <row r="29" spans="1:8" ht="20.100000000000001" customHeight="1" x14ac:dyDescent="0.25">
      <c r="A29" s="34" t="s">
        <v>9</v>
      </c>
      <c r="B29" s="34" t="s">
        <v>14</v>
      </c>
      <c r="C29" s="34" t="s">
        <v>32</v>
      </c>
      <c r="D29" s="37" t="s">
        <v>35</v>
      </c>
      <c r="E29" s="38">
        <v>438</v>
      </c>
      <c r="F29" s="39">
        <v>1</v>
      </c>
      <c r="G29" s="39">
        <v>4</v>
      </c>
      <c r="H29" s="34" t="s">
        <v>156</v>
      </c>
    </row>
    <row r="30" spans="1:8" ht="20.100000000000001" customHeight="1" x14ac:dyDescent="0.25">
      <c r="A30" s="34"/>
      <c r="B30" s="34"/>
      <c r="C30" s="34"/>
      <c r="D30" s="37" t="s">
        <v>70</v>
      </c>
      <c r="E30" s="38">
        <v>795</v>
      </c>
      <c r="F30" s="39">
        <v>11</v>
      </c>
      <c r="G30" s="39">
        <v>24</v>
      </c>
      <c r="H30" s="40"/>
    </row>
    <row r="31" spans="1:8" ht="20.100000000000001" customHeight="1" x14ac:dyDescent="0.25">
      <c r="A31" s="34"/>
      <c r="B31" s="34"/>
      <c r="C31" s="34"/>
      <c r="D31" s="37" t="s">
        <v>34</v>
      </c>
      <c r="E31" s="38"/>
      <c r="F31" s="39"/>
      <c r="G31" s="39"/>
      <c r="H31" s="40"/>
    </row>
    <row r="32" spans="1:8" ht="20.100000000000001" customHeight="1" x14ac:dyDescent="0.25">
      <c r="A32" s="34"/>
      <c r="B32" s="34"/>
      <c r="C32" s="34"/>
      <c r="D32" s="37"/>
      <c r="E32" s="38"/>
      <c r="F32" s="39"/>
      <c r="G32" s="39"/>
      <c r="H32" s="40"/>
    </row>
    <row r="33" spans="1:8" ht="20.100000000000001" customHeight="1" x14ac:dyDescent="0.25">
      <c r="A33" s="34" t="s">
        <v>13</v>
      </c>
      <c r="B33" s="34" t="s">
        <v>17</v>
      </c>
      <c r="C33" s="34" t="s">
        <v>32</v>
      </c>
      <c r="D33" s="37" t="s">
        <v>36</v>
      </c>
      <c r="E33" s="38">
        <v>841</v>
      </c>
      <c r="F33" s="39">
        <v>10</v>
      </c>
      <c r="G33" s="39">
        <v>22</v>
      </c>
      <c r="H33" s="34" t="s">
        <v>156</v>
      </c>
    </row>
    <row r="34" spans="1:8" ht="20.100000000000001" customHeight="1" x14ac:dyDescent="0.25">
      <c r="A34" s="34"/>
      <c r="B34" s="34"/>
      <c r="C34" s="34"/>
      <c r="D34" s="37"/>
      <c r="E34" s="38"/>
      <c r="F34" s="39"/>
      <c r="G34" s="39"/>
      <c r="H34" s="40"/>
    </row>
    <row r="35" spans="1:8" ht="20.100000000000001" customHeight="1" x14ac:dyDescent="0.25">
      <c r="A35" s="34" t="s">
        <v>9</v>
      </c>
      <c r="B35" s="34" t="s">
        <v>17</v>
      </c>
      <c r="C35" s="34" t="s">
        <v>32</v>
      </c>
      <c r="D35" s="37" t="s">
        <v>166</v>
      </c>
      <c r="E35" s="38">
        <v>713</v>
      </c>
      <c r="F35" s="39">
        <v>7</v>
      </c>
      <c r="G35" s="39">
        <v>18</v>
      </c>
      <c r="H35" s="34" t="s">
        <v>156</v>
      </c>
    </row>
    <row r="36" spans="1:8" ht="20.100000000000001" customHeight="1" x14ac:dyDescent="0.25">
      <c r="A36" s="34"/>
      <c r="B36" s="34"/>
      <c r="C36" s="34"/>
      <c r="D36" s="37"/>
      <c r="E36" s="38"/>
      <c r="F36" s="39"/>
      <c r="G36" s="39"/>
      <c r="H36" s="40"/>
    </row>
    <row r="37" spans="1:8" ht="20.100000000000001" customHeight="1" x14ac:dyDescent="0.25">
      <c r="A37" s="34" t="s">
        <v>13</v>
      </c>
      <c r="B37" s="34" t="s">
        <v>10</v>
      </c>
      <c r="C37" s="34" t="s">
        <v>32</v>
      </c>
      <c r="D37" s="37" t="s">
        <v>38</v>
      </c>
      <c r="E37" s="38">
        <v>726</v>
      </c>
      <c r="F37" s="39">
        <v>9</v>
      </c>
      <c r="G37" s="39">
        <v>12</v>
      </c>
      <c r="H37" s="40" t="s">
        <v>167</v>
      </c>
    </row>
    <row r="38" spans="1:8" ht="20.100000000000001" customHeight="1" x14ac:dyDescent="0.25">
      <c r="A38" s="34"/>
      <c r="B38" s="34"/>
      <c r="C38" s="34"/>
      <c r="D38" s="37"/>
      <c r="E38" s="38"/>
      <c r="F38" s="39"/>
      <c r="G38" s="39"/>
      <c r="H38" s="40"/>
    </row>
    <row r="39" spans="1:8" ht="20.100000000000001" customHeight="1" x14ac:dyDescent="0.25">
      <c r="A39" s="34" t="s">
        <v>9</v>
      </c>
      <c r="B39" s="34" t="s">
        <v>10</v>
      </c>
      <c r="C39" s="34" t="s">
        <v>32</v>
      </c>
      <c r="D39" s="37" t="s">
        <v>168</v>
      </c>
      <c r="E39" s="38">
        <v>421</v>
      </c>
      <c r="F39" s="39">
        <v>3</v>
      </c>
      <c r="G39" s="39">
        <v>3</v>
      </c>
      <c r="H39" s="40" t="s">
        <v>167</v>
      </c>
    </row>
    <row r="40" spans="1:8" ht="20.100000000000001" customHeight="1" x14ac:dyDescent="0.25">
      <c r="A40" s="34"/>
      <c r="B40" s="34"/>
      <c r="C40" s="34"/>
      <c r="D40" s="37"/>
      <c r="E40" s="38"/>
      <c r="F40" s="39"/>
      <c r="G40" s="39"/>
      <c r="H40" s="40"/>
    </row>
    <row r="41" spans="1:8" ht="20.100000000000001" customHeight="1" x14ac:dyDescent="0.25">
      <c r="A41" s="34" t="s">
        <v>13</v>
      </c>
      <c r="B41" s="34" t="s">
        <v>14</v>
      </c>
      <c r="C41" s="34" t="s">
        <v>39</v>
      </c>
      <c r="D41" s="37" t="s">
        <v>42</v>
      </c>
      <c r="E41" s="38">
        <v>741</v>
      </c>
      <c r="F41" s="39">
        <v>6</v>
      </c>
      <c r="G41" s="39">
        <v>14</v>
      </c>
      <c r="H41" s="40" t="s">
        <v>167</v>
      </c>
    </row>
    <row r="42" spans="1:8" ht="20.100000000000001" customHeight="1" x14ac:dyDescent="0.25">
      <c r="A42" s="34"/>
      <c r="B42" s="34"/>
      <c r="C42" s="34"/>
      <c r="D42" s="37" t="s">
        <v>41</v>
      </c>
      <c r="E42" s="38"/>
      <c r="F42" s="39"/>
      <c r="G42" s="39"/>
      <c r="H42" s="40"/>
    </row>
    <row r="43" spans="1:8" ht="20.100000000000001" customHeight="1" x14ac:dyDescent="0.25">
      <c r="A43" s="34"/>
      <c r="B43" s="34"/>
      <c r="C43" s="34"/>
      <c r="D43" s="37"/>
      <c r="E43" s="38"/>
      <c r="F43" s="39"/>
      <c r="G43" s="39"/>
      <c r="H43" s="40"/>
    </row>
    <row r="44" spans="1:8" ht="20.100000000000001" customHeight="1" x14ac:dyDescent="0.25">
      <c r="A44" s="34" t="s">
        <v>9</v>
      </c>
      <c r="B44" s="34" t="s">
        <v>14</v>
      </c>
      <c r="C44" s="34" t="s">
        <v>39</v>
      </c>
      <c r="D44" s="37" t="s">
        <v>169</v>
      </c>
      <c r="E44" s="38"/>
      <c r="F44" s="39"/>
      <c r="G44" s="39"/>
      <c r="H44" s="40" t="s">
        <v>167</v>
      </c>
    </row>
    <row r="45" spans="1:8" ht="20.100000000000001" customHeight="1" x14ac:dyDescent="0.25">
      <c r="A45" s="34"/>
      <c r="B45" s="34"/>
      <c r="C45" s="34"/>
      <c r="D45" s="37" t="s">
        <v>44</v>
      </c>
      <c r="E45" s="38">
        <v>849</v>
      </c>
      <c r="F45" s="39">
        <v>10</v>
      </c>
      <c r="G45" s="39">
        <v>35</v>
      </c>
      <c r="H45" s="40"/>
    </row>
    <row r="46" spans="1:8" ht="20.100000000000001" customHeight="1" x14ac:dyDescent="0.25">
      <c r="A46" s="34"/>
      <c r="B46" s="34"/>
      <c r="C46" s="34"/>
      <c r="D46" s="37"/>
      <c r="E46" s="38"/>
      <c r="F46" s="39"/>
      <c r="G46" s="39"/>
      <c r="H46" s="40"/>
    </row>
    <row r="47" spans="1:8" ht="20.100000000000001" customHeight="1" x14ac:dyDescent="0.25">
      <c r="A47" s="34" t="s">
        <v>170</v>
      </c>
      <c r="B47" s="34" t="s">
        <v>10</v>
      </c>
      <c r="C47" s="34" t="s">
        <v>39</v>
      </c>
      <c r="D47" s="37" t="s">
        <v>171</v>
      </c>
      <c r="E47" s="38">
        <v>379</v>
      </c>
      <c r="F47" s="39">
        <v>0</v>
      </c>
      <c r="G47" s="39">
        <v>5</v>
      </c>
      <c r="H47" s="40"/>
    </row>
    <row r="48" spans="1:8" ht="20.100000000000001" customHeight="1" x14ac:dyDescent="0.25">
      <c r="A48" s="34"/>
      <c r="B48" s="34"/>
      <c r="C48" s="34"/>
      <c r="D48" s="37"/>
      <c r="E48" s="38"/>
      <c r="F48" s="39"/>
      <c r="G48" s="39"/>
      <c r="H48" s="40"/>
    </row>
    <row r="49" spans="1:8" ht="20.100000000000001" customHeight="1" x14ac:dyDescent="0.25">
      <c r="A49" s="34" t="s">
        <v>13</v>
      </c>
      <c r="B49" s="34" t="s">
        <v>10</v>
      </c>
      <c r="C49" s="34" t="s">
        <v>39</v>
      </c>
      <c r="D49" s="37" t="s">
        <v>172</v>
      </c>
      <c r="E49" s="38">
        <v>340</v>
      </c>
      <c r="F49" s="39">
        <v>0</v>
      </c>
      <c r="G49" s="39">
        <v>4</v>
      </c>
      <c r="H49" s="40" t="s">
        <v>154</v>
      </c>
    </row>
    <row r="50" spans="1:8" ht="20.100000000000001" customHeight="1" x14ac:dyDescent="0.25">
      <c r="A50" s="34"/>
      <c r="B50" s="34"/>
      <c r="C50" s="34"/>
      <c r="D50" s="37" t="s">
        <v>126</v>
      </c>
      <c r="E50" s="38">
        <v>501</v>
      </c>
      <c r="F50" s="39">
        <v>1</v>
      </c>
      <c r="G50" s="39">
        <v>8</v>
      </c>
      <c r="H50" s="40"/>
    </row>
    <row r="51" spans="1:8" ht="20.100000000000001" customHeight="1" x14ac:dyDescent="0.25">
      <c r="A51" s="34"/>
      <c r="B51" s="34"/>
      <c r="C51" s="34"/>
      <c r="D51" s="37" t="s">
        <v>173</v>
      </c>
      <c r="E51" s="38">
        <v>401</v>
      </c>
      <c r="F51" s="39">
        <v>1</v>
      </c>
      <c r="G51" s="39">
        <v>8</v>
      </c>
      <c r="H51" s="40"/>
    </row>
    <row r="52" spans="1:8" ht="20.100000000000001" customHeight="1" x14ac:dyDescent="0.25">
      <c r="A52" s="34"/>
      <c r="B52" s="34"/>
      <c r="C52" s="34"/>
      <c r="D52" s="37"/>
      <c r="E52" s="38"/>
      <c r="F52" s="39"/>
      <c r="G52" s="39"/>
      <c r="H52" s="40"/>
    </row>
    <row r="53" spans="1:8" ht="20.100000000000001" customHeight="1" x14ac:dyDescent="0.25">
      <c r="A53" s="34" t="s">
        <v>9</v>
      </c>
      <c r="B53" s="34" t="s">
        <v>17</v>
      </c>
      <c r="C53" s="34" t="s">
        <v>39</v>
      </c>
      <c r="D53" s="37" t="s">
        <v>174</v>
      </c>
      <c r="E53" s="38">
        <v>698</v>
      </c>
      <c r="F53" s="39">
        <v>5</v>
      </c>
      <c r="G53" s="39">
        <v>21</v>
      </c>
      <c r="H53" s="40" t="s">
        <v>167</v>
      </c>
    </row>
    <row r="54" spans="1:8" ht="20.100000000000001" customHeight="1" x14ac:dyDescent="0.25">
      <c r="A54" s="34"/>
      <c r="B54" s="34"/>
      <c r="C54" s="34"/>
      <c r="D54" s="37"/>
      <c r="E54" s="38"/>
      <c r="F54" s="39"/>
      <c r="G54" s="39"/>
      <c r="H54" s="40"/>
    </row>
    <row r="55" spans="1:8" ht="20.100000000000001" customHeight="1" x14ac:dyDescent="0.25">
      <c r="A55" s="34" t="s">
        <v>13</v>
      </c>
      <c r="B55" s="34" t="s">
        <v>14</v>
      </c>
      <c r="C55" s="34" t="s">
        <v>45</v>
      </c>
      <c r="D55" s="37" t="s">
        <v>46</v>
      </c>
      <c r="E55" s="38">
        <v>820</v>
      </c>
      <c r="F55" s="39">
        <v>10</v>
      </c>
      <c r="G55" s="39">
        <v>23</v>
      </c>
      <c r="H55" s="40" t="s">
        <v>154</v>
      </c>
    </row>
    <row r="56" spans="1:8" ht="20.100000000000001" customHeight="1" x14ac:dyDescent="0.25">
      <c r="A56" s="34"/>
      <c r="B56" s="34"/>
      <c r="C56" s="34"/>
      <c r="D56" s="37" t="s">
        <v>175</v>
      </c>
      <c r="E56" s="38">
        <v>653</v>
      </c>
      <c r="F56" s="39">
        <v>1</v>
      </c>
      <c r="G56" s="39">
        <v>13</v>
      </c>
      <c r="H56" s="40"/>
    </row>
    <row r="57" spans="1:8" ht="20.100000000000001" customHeight="1" x14ac:dyDescent="0.25">
      <c r="A57" s="34"/>
      <c r="B57" s="34"/>
      <c r="C57" s="34"/>
      <c r="D57" s="37"/>
      <c r="E57" s="38"/>
      <c r="F57" s="39"/>
      <c r="G57" s="39"/>
      <c r="H57" s="40"/>
    </row>
    <row r="58" spans="1:8" ht="20.100000000000001" customHeight="1" x14ac:dyDescent="0.25">
      <c r="A58" s="34" t="s">
        <v>9</v>
      </c>
      <c r="B58" s="34" t="s">
        <v>14</v>
      </c>
      <c r="C58" s="34" t="s">
        <v>45</v>
      </c>
      <c r="D58" s="37" t="s">
        <v>47</v>
      </c>
      <c r="E58" s="38">
        <v>850</v>
      </c>
      <c r="F58" s="39">
        <v>6</v>
      </c>
      <c r="G58" s="39">
        <v>36</v>
      </c>
      <c r="H58" s="40" t="s">
        <v>154</v>
      </c>
    </row>
    <row r="59" spans="1:8" ht="20.100000000000001" customHeight="1" x14ac:dyDescent="0.25">
      <c r="A59" s="34"/>
      <c r="B59" s="34"/>
      <c r="C59" s="34"/>
      <c r="D59" s="37" t="s">
        <v>74</v>
      </c>
      <c r="E59" s="38">
        <v>835</v>
      </c>
      <c r="F59" s="39">
        <v>2</v>
      </c>
      <c r="G59" s="39">
        <v>24</v>
      </c>
      <c r="H59" s="40"/>
    </row>
    <row r="60" spans="1:8" ht="20.100000000000001" customHeight="1" x14ac:dyDescent="0.25">
      <c r="A60" s="34"/>
      <c r="B60" s="34"/>
      <c r="C60" s="34"/>
      <c r="D60" s="37"/>
      <c r="E60" s="38"/>
      <c r="F60" s="39"/>
      <c r="G60" s="39"/>
      <c r="H60" s="40"/>
    </row>
    <row r="61" spans="1:8" ht="20.100000000000001" customHeight="1" x14ac:dyDescent="0.25">
      <c r="A61" s="34" t="s">
        <v>9</v>
      </c>
      <c r="B61" s="34" t="s">
        <v>17</v>
      </c>
      <c r="C61" s="34" t="s">
        <v>45</v>
      </c>
      <c r="D61" s="37" t="s">
        <v>73</v>
      </c>
      <c r="E61" s="38">
        <v>865</v>
      </c>
      <c r="F61" s="39">
        <v>14</v>
      </c>
      <c r="G61" s="39">
        <v>26</v>
      </c>
      <c r="H61" s="40" t="s">
        <v>154</v>
      </c>
    </row>
    <row r="62" spans="1:8" ht="20.100000000000001" customHeight="1" x14ac:dyDescent="0.25">
      <c r="A62" s="34"/>
      <c r="B62" s="34"/>
      <c r="C62" s="34"/>
      <c r="D62" s="37" t="s">
        <v>176</v>
      </c>
      <c r="E62" s="38">
        <v>906</v>
      </c>
      <c r="F62" s="39">
        <v>25</v>
      </c>
      <c r="G62" s="39">
        <v>29</v>
      </c>
      <c r="H62" s="40"/>
    </row>
    <row r="63" spans="1:8" ht="20.100000000000001" customHeight="1" x14ac:dyDescent="0.25">
      <c r="A63" s="34"/>
      <c r="B63" s="34"/>
      <c r="C63" s="34"/>
      <c r="D63" s="37"/>
      <c r="E63" s="38"/>
      <c r="F63" s="39"/>
      <c r="G63" s="39"/>
      <c r="H63" s="40"/>
    </row>
    <row r="64" spans="1:8" ht="20.100000000000001" customHeight="1" x14ac:dyDescent="0.25">
      <c r="A64" s="34" t="s">
        <v>13</v>
      </c>
      <c r="B64" s="34" t="s">
        <v>10</v>
      </c>
      <c r="C64" s="34" t="s">
        <v>45</v>
      </c>
      <c r="D64" s="37" t="s">
        <v>177</v>
      </c>
      <c r="E64" s="38">
        <v>772</v>
      </c>
      <c r="F64" s="39">
        <v>5</v>
      </c>
      <c r="G64" s="39">
        <v>20</v>
      </c>
      <c r="H64" s="34" t="s">
        <v>178</v>
      </c>
    </row>
    <row r="65" spans="1:8" ht="20.100000000000001" customHeight="1" x14ac:dyDescent="0.25">
      <c r="A65" s="34"/>
      <c r="B65" s="34"/>
      <c r="C65" s="34"/>
      <c r="D65" s="37"/>
      <c r="E65" s="38"/>
      <c r="F65" s="39"/>
      <c r="G65" s="39"/>
      <c r="H65" s="40"/>
    </row>
    <row r="66" spans="1:8" ht="20.100000000000001" customHeight="1" x14ac:dyDescent="0.25">
      <c r="A66" s="34" t="s">
        <v>9</v>
      </c>
      <c r="B66" s="34" t="s">
        <v>10</v>
      </c>
      <c r="C66" s="34" t="s">
        <v>45</v>
      </c>
      <c r="D66" s="37" t="s">
        <v>179</v>
      </c>
      <c r="E66" s="38">
        <v>823</v>
      </c>
      <c r="F66" s="39">
        <v>9</v>
      </c>
      <c r="G66" s="39">
        <v>26</v>
      </c>
      <c r="H66" s="34" t="s">
        <v>178</v>
      </c>
    </row>
    <row r="67" spans="1:8" ht="20.100000000000001" customHeight="1" x14ac:dyDescent="0.25">
      <c r="A67" s="34"/>
      <c r="B67" s="34"/>
      <c r="C67" s="34"/>
      <c r="D67" s="37"/>
      <c r="E67" s="38"/>
      <c r="F67" s="39"/>
      <c r="G67" s="39"/>
      <c r="H67" s="40"/>
    </row>
    <row r="68" spans="1:8" ht="20.100000000000001" customHeight="1" x14ac:dyDescent="0.25">
      <c r="A68" s="34" t="s">
        <v>9</v>
      </c>
      <c r="B68" s="34" t="s">
        <v>17</v>
      </c>
      <c r="C68" s="34" t="s">
        <v>52</v>
      </c>
      <c r="D68" s="37" t="s">
        <v>76</v>
      </c>
      <c r="E68" s="38">
        <v>758</v>
      </c>
      <c r="F68" s="39">
        <v>5</v>
      </c>
      <c r="G68" s="39">
        <v>15</v>
      </c>
      <c r="H68" s="40"/>
    </row>
    <row r="69" spans="1:8" x14ac:dyDescent="0.25">
      <c r="A69" s="46" t="s">
        <v>180</v>
      </c>
      <c r="B69" s="47"/>
      <c r="C69" s="47"/>
      <c r="D69" s="48"/>
      <c r="E69" s="49"/>
      <c r="F69" s="50"/>
      <c r="G69" s="50"/>
    </row>
  </sheetData>
  <pageMargins left="0.75" right="0.75" top="1" bottom="1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Normal="100" workbookViewId="0">
      <selection activeCell="A2" sqref="A2"/>
    </sheetView>
  </sheetViews>
  <sheetFormatPr defaultRowHeight="15" x14ac:dyDescent="0.25"/>
  <cols>
    <col min="1" max="1" width="9.5703125"/>
    <col min="2" max="2" width="12.28515625"/>
    <col min="3" max="3" width="11.7109375"/>
    <col min="4" max="4" width="19.85546875"/>
    <col min="5" max="1025" width="8.5703125"/>
  </cols>
  <sheetData>
    <row r="1" spans="1:8" x14ac:dyDescent="0.25">
      <c r="A1" s="1"/>
    </row>
    <row r="2" spans="1:8" ht="15.75" x14ac:dyDescent="0.2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 ht="15.75" x14ac:dyDescent="0.25">
      <c r="A3" s="4" t="s">
        <v>9</v>
      </c>
      <c r="B3" s="5" t="s">
        <v>10</v>
      </c>
      <c r="C3" s="5" t="s">
        <v>57</v>
      </c>
      <c r="D3" s="5" t="s">
        <v>12</v>
      </c>
      <c r="E3" s="5">
        <v>73</v>
      </c>
      <c r="F3" s="5">
        <v>133</v>
      </c>
      <c r="G3" s="5">
        <v>137</v>
      </c>
      <c r="H3" s="5">
        <f t="shared" ref="H3:H35" si="0">SUM(E3:G3)</f>
        <v>343</v>
      </c>
    </row>
    <row r="4" spans="1:8" ht="15.75" x14ac:dyDescent="0.25">
      <c r="A4" s="6" t="s">
        <v>13</v>
      </c>
      <c r="B4" s="7" t="s">
        <v>10</v>
      </c>
      <c r="C4" s="7" t="s">
        <v>57</v>
      </c>
      <c r="D4" s="7" t="s">
        <v>58</v>
      </c>
      <c r="E4" s="7">
        <v>66</v>
      </c>
      <c r="F4" s="7">
        <v>160</v>
      </c>
      <c r="G4" s="7">
        <v>217</v>
      </c>
      <c r="H4" s="7">
        <f t="shared" si="0"/>
        <v>443</v>
      </c>
    </row>
    <row r="5" spans="1:8" ht="15.75" x14ac:dyDescent="0.25">
      <c r="A5" s="6" t="s">
        <v>13</v>
      </c>
      <c r="B5" s="7" t="s">
        <v>14</v>
      </c>
      <c r="C5" s="7" t="s">
        <v>57</v>
      </c>
      <c r="D5" s="7" t="s">
        <v>181</v>
      </c>
      <c r="E5" s="7">
        <v>188</v>
      </c>
      <c r="F5" s="7">
        <v>205</v>
      </c>
      <c r="G5" s="7">
        <v>239</v>
      </c>
      <c r="H5" s="7">
        <f t="shared" si="0"/>
        <v>632</v>
      </c>
    </row>
    <row r="6" spans="1:8" ht="15.75" x14ac:dyDescent="0.25">
      <c r="A6" s="8" t="s">
        <v>13</v>
      </c>
      <c r="B6" s="8" t="s">
        <v>17</v>
      </c>
      <c r="C6" s="8" t="s">
        <v>19</v>
      </c>
      <c r="D6" s="8" t="s">
        <v>182</v>
      </c>
      <c r="E6" s="8">
        <v>313</v>
      </c>
      <c r="F6" s="8">
        <v>314</v>
      </c>
      <c r="G6" s="8">
        <v>331</v>
      </c>
      <c r="H6" s="8">
        <f t="shared" si="0"/>
        <v>958</v>
      </c>
    </row>
    <row r="7" spans="1:8" ht="15.75" x14ac:dyDescent="0.25">
      <c r="A7" s="2"/>
      <c r="B7" s="2"/>
      <c r="C7" s="2"/>
      <c r="D7" s="2" t="s">
        <v>63</v>
      </c>
      <c r="E7" s="2">
        <v>313</v>
      </c>
      <c r="F7" s="2">
        <v>294</v>
      </c>
      <c r="G7" s="2">
        <v>338</v>
      </c>
      <c r="H7" s="2">
        <f t="shared" si="0"/>
        <v>945</v>
      </c>
    </row>
    <row r="8" spans="1:8" ht="15.75" x14ac:dyDescent="0.25">
      <c r="A8" s="2"/>
      <c r="B8" s="2"/>
      <c r="C8" s="2"/>
      <c r="D8" s="2" t="s">
        <v>22</v>
      </c>
      <c r="E8" s="2">
        <v>267</v>
      </c>
      <c r="F8" s="2">
        <v>292</v>
      </c>
      <c r="G8" s="2">
        <v>304</v>
      </c>
      <c r="H8" s="2">
        <f t="shared" si="0"/>
        <v>863</v>
      </c>
    </row>
    <row r="9" spans="1:8" ht="15.75" x14ac:dyDescent="0.25">
      <c r="A9" s="4"/>
      <c r="B9" s="4"/>
      <c r="C9" s="4"/>
      <c r="D9" s="4" t="s">
        <v>183</v>
      </c>
      <c r="E9" s="4">
        <v>266</v>
      </c>
      <c r="F9" s="4">
        <v>225</v>
      </c>
      <c r="G9" s="4">
        <v>282</v>
      </c>
      <c r="H9" s="4">
        <f t="shared" si="0"/>
        <v>773</v>
      </c>
    </row>
    <row r="10" spans="1:8" ht="15.75" x14ac:dyDescent="0.25">
      <c r="A10" s="8" t="s">
        <v>13</v>
      </c>
      <c r="B10" s="9" t="s">
        <v>10</v>
      </c>
      <c r="C10" s="9" t="s">
        <v>19</v>
      </c>
      <c r="D10" s="9" t="s">
        <v>23</v>
      </c>
      <c r="E10" s="9">
        <v>300</v>
      </c>
      <c r="F10" s="9">
        <v>251</v>
      </c>
      <c r="G10" s="9">
        <v>310</v>
      </c>
      <c r="H10" s="9">
        <f t="shared" si="0"/>
        <v>861</v>
      </c>
    </row>
    <row r="11" spans="1:8" ht="15.75" x14ac:dyDescent="0.25">
      <c r="A11" s="2"/>
      <c r="B11" s="3"/>
      <c r="C11" s="3"/>
      <c r="D11" s="3" t="s">
        <v>24</v>
      </c>
      <c r="E11" s="3">
        <v>276</v>
      </c>
      <c r="F11" s="3">
        <v>254</v>
      </c>
      <c r="G11" s="3">
        <v>317</v>
      </c>
      <c r="H11" s="3">
        <f t="shared" si="0"/>
        <v>847</v>
      </c>
    </row>
    <row r="12" spans="1:8" ht="15.75" x14ac:dyDescent="0.25">
      <c r="A12" s="4"/>
      <c r="B12" s="5"/>
      <c r="C12" s="5"/>
      <c r="D12" s="5" t="s">
        <v>172</v>
      </c>
      <c r="E12" s="5">
        <v>143</v>
      </c>
      <c r="F12" s="5">
        <v>58</v>
      </c>
      <c r="G12" s="5">
        <v>129</v>
      </c>
      <c r="H12" s="5">
        <f t="shared" si="0"/>
        <v>330</v>
      </c>
    </row>
    <row r="13" spans="1:8" ht="15.75" x14ac:dyDescent="0.25">
      <c r="A13" s="6" t="s">
        <v>9</v>
      </c>
      <c r="B13" s="7" t="s">
        <v>14</v>
      </c>
      <c r="C13" s="7" t="s">
        <v>32</v>
      </c>
      <c r="D13" s="7" t="s">
        <v>184</v>
      </c>
      <c r="E13" s="7">
        <v>103</v>
      </c>
      <c r="F13" s="7">
        <v>118</v>
      </c>
      <c r="G13" s="7">
        <v>220</v>
      </c>
      <c r="H13" s="7">
        <f t="shared" si="0"/>
        <v>441</v>
      </c>
    </row>
    <row r="14" spans="1:8" ht="15.75" x14ac:dyDescent="0.25">
      <c r="A14" s="8" t="s">
        <v>13</v>
      </c>
      <c r="B14" s="9" t="s">
        <v>17</v>
      </c>
      <c r="C14" s="9" t="s">
        <v>32</v>
      </c>
      <c r="D14" s="9" t="s">
        <v>36</v>
      </c>
      <c r="E14" s="9">
        <v>314</v>
      </c>
      <c r="F14" s="9">
        <v>301</v>
      </c>
      <c r="G14" s="9">
        <v>328</v>
      </c>
      <c r="H14" s="9">
        <f t="shared" si="0"/>
        <v>943</v>
      </c>
    </row>
    <row r="15" spans="1:8" ht="15.75" x14ac:dyDescent="0.25">
      <c r="A15" s="4"/>
      <c r="B15" s="5"/>
      <c r="C15" s="5"/>
      <c r="D15" s="5" t="s">
        <v>185</v>
      </c>
      <c r="E15" s="5">
        <v>252</v>
      </c>
      <c r="F15" s="5">
        <v>207</v>
      </c>
      <c r="G15" s="5">
        <v>284</v>
      </c>
      <c r="H15" s="9">
        <f t="shared" si="0"/>
        <v>743</v>
      </c>
    </row>
    <row r="16" spans="1:8" ht="15.75" x14ac:dyDescent="0.25">
      <c r="A16" s="6" t="s">
        <v>9</v>
      </c>
      <c r="B16" s="7" t="s">
        <v>17</v>
      </c>
      <c r="C16" s="7" t="s">
        <v>32</v>
      </c>
      <c r="D16" s="7" t="s">
        <v>166</v>
      </c>
      <c r="E16" s="7">
        <v>234</v>
      </c>
      <c r="F16" s="7">
        <v>160</v>
      </c>
      <c r="G16" s="7">
        <v>242</v>
      </c>
      <c r="H16" s="9">
        <f t="shared" si="0"/>
        <v>636</v>
      </c>
    </row>
    <row r="17" spans="1:8" ht="15.75" x14ac:dyDescent="0.25">
      <c r="A17" s="8" t="s">
        <v>9</v>
      </c>
      <c r="B17" s="9" t="s">
        <v>17</v>
      </c>
      <c r="C17" s="9" t="s">
        <v>39</v>
      </c>
      <c r="D17" s="9" t="s">
        <v>176</v>
      </c>
      <c r="E17" s="9">
        <v>288</v>
      </c>
      <c r="F17" s="9">
        <v>299</v>
      </c>
      <c r="G17" s="9">
        <v>295</v>
      </c>
      <c r="H17" s="9">
        <f t="shared" si="0"/>
        <v>882</v>
      </c>
    </row>
    <row r="18" spans="1:8" ht="15.75" x14ac:dyDescent="0.25">
      <c r="A18" s="4"/>
      <c r="B18" s="5"/>
      <c r="C18" s="5"/>
      <c r="D18" s="5" t="s">
        <v>174</v>
      </c>
      <c r="E18" s="5">
        <v>220</v>
      </c>
      <c r="F18" s="5">
        <v>287</v>
      </c>
      <c r="G18" s="5">
        <v>279</v>
      </c>
      <c r="H18" s="5">
        <f t="shared" si="0"/>
        <v>786</v>
      </c>
    </row>
    <row r="19" spans="1:8" ht="15.75" x14ac:dyDescent="0.25">
      <c r="A19" s="8" t="s">
        <v>13</v>
      </c>
      <c r="B19" s="9" t="s">
        <v>14</v>
      </c>
      <c r="C19" s="9" t="s">
        <v>39</v>
      </c>
      <c r="D19" s="9" t="s">
        <v>40</v>
      </c>
      <c r="E19" s="9">
        <v>222</v>
      </c>
      <c r="F19" s="9">
        <v>276</v>
      </c>
      <c r="G19" s="9">
        <v>266</v>
      </c>
      <c r="H19" s="9">
        <f t="shared" si="0"/>
        <v>764</v>
      </c>
    </row>
    <row r="20" spans="1:8" ht="15.75" x14ac:dyDescent="0.25">
      <c r="A20" s="4"/>
      <c r="B20" s="5"/>
      <c r="C20" s="5"/>
      <c r="D20" s="5" t="s">
        <v>42</v>
      </c>
      <c r="E20" s="5">
        <v>247</v>
      </c>
      <c r="F20" s="5">
        <v>245</v>
      </c>
      <c r="G20" s="5">
        <v>239</v>
      </c>
      <c r="H20" s="5">
        <f t="shared" si="0"/>
        <v>731</v>
      </c>
    </row>
    <row r="21" spans="1:8" ht="15.75" x14ac:dyDescent="0.25">
      <c r="A21" s="8" t="s">
        <v>9</v>
      </c>
      <c r="B21" s="9" t="s">
        <v>14</v>
      </c>
      <c r="C21" s="9" t="s">
        <v>39</v>
      </c>
      <c r="D21" s="9" t="s">
        <v>43</v>
      </c>
      <c r="E21" s="9">
        <v>302</v>
      </c>
      <c r="F21" s="9">
        <v>314</v>
      </c>
      <c r="G21" s="9">
        <v>322</v>
      </c>
      <c r="H21" s="9">
        <f t="shared" si="0"/>
        <v>938</v>
      </c>
    </row>
    <row r="22" spans="1:8" ht="31.5" x14ac:dyDescent="0.25">
      <c r="A22" s="6"/>
      <c r="B22" s="7"/>
      <c r="C22" s="7"/>
      <c r="D22" s="7" t="s">
        <v>169</v>
      </c>
      <c r="E22" s="7">
        <v>197</v>
      </c>
      <c r="F22" s="7">
        <v>269</v>
      </c>
      <c r="G22" s="7">
        <v>275</v>
      </c>
      <c r="H22" s="9">
        <f t="shared" si="0"/>
        <v>741</v>
      </c>
    </row>
    <row r="23" spans="1:8" ht="15.75" x14ac:dyDescent="0.25">
      <c r="A23" s="4"/>
      <c r="B23" s="5"/>
      <c r="C23" s="5"/>
      <c r="D23" s="5" t="s">
        <v>171</v>
      </c>
      <c r="E23" s="5">
        <v>87</v>
      </c>
      <c r="F23" s="5">
        <v>146</v>
      </c>
      <c r="G23" s="5">
        <v>199</v>
      </c>
      <c r="H23" s="5">
        <f t="shared" si="0"/>
        <v>432</v>
      </c>
    </row>
    <row r="24" spans="1:8" ht="15.75" x14ac:dyDescent="0.25">
      <c r="A24" s="8" t="s">
        <v>13</v>
      </c>
      <c r="B24" s="9" t="s">
        <v>10</v>
      </c>
      <c r="C24" s="9" t="s">
        <v>39</v>
      </c>
      <c r="D24" s="9" t="s">
        <v>126</v>
      </c>
      <c r="E24" s="9">
        <v>263</v>
      </c>
      <c r="F24" s="9">
        <v>192</v>
      </c>
      <c r="G24" s="9">
        <v>222</v>
      </c>
      <c r="H24" s="9">
        <f t="shared" si="0"/>
        <v>677</v>
      </c>
    </row>
    <row r="25" spans="1:8" ht="15.75" x14ac:dyDescent="0.25">
      <c r="A25" s="6"/>
      <c r="B25" s="7"/>
      <c r="C25" s="7"/>
      <c r="D25" s="7" t="s">
        <v>186</v>
      </c>
      <c r="E25" s="7">
        <v>231</v>
      </c>
      <c r="F25" s="7">
        <v>243</v>
      </c>
      <c r="G25" s="7">
        <v>186</v>
      </c>
      <c r="H25" s="7">
        <f t="shared" si="0"/>
        <v>660</v>
      </c>
    </row>
    <row r="26" spans="1:8" ht="15.75" x14ac:dyDescent="0.25">
      <c r="A26" s="8" t="s">
        <v>13</v>
      </c>
      <c r="B26" s="8" t="s">
        <v>14</v>
      </c>
      <c r="C26" s="8" t="s">
        <v>45</v>
      </c>
      <c r="D26" s="8" t="s">
        <v>46</v>
      </c>
      <c r="E26" s="8">
        <v>308</v>
      </c>
      <c r="F26" s="8">
        <v>297</v>
      </c>
      <c r="G26" s="8">
        <v>283</v>
      </c>
      <c r="H26" s="8">
        <f t="shared" si="0"/>
        <v>888</v>
      </c>
    </row>
    <row r="27" spans="1:8" ht="15.75" x14ac:dyDescent="0.25">
      <c r="A27" s="2"/>
      <c r="B27" s="2"/>
      <c r="C27" s="2"/>
      <c r="D27" s="2" t="s">
        <v>187</v>
      </c>
      <c r="E27" s="2">
        <v>272</v>
      </c>
      <c r="F27" s="2">
        <v>247</v>
      </c>
      <c r="G27" s="2">
        <v>203</v>
      </c>
      <c r="H27" s="2">
        <f t="shared" si="0"/>
        <v>722</v>
      </c>
    </row>
    <row r="28" spans="1:8" ht="15.75" x14ac:dyDescent="0.25">
      <c r="A28" s="4"/>
      <c r="B28" s="4"/>
      <c r="C28" s="4"/>
      <c r="D28" s="4" t="s">
        <v>175</v>
      </c>
      <c r="E28" s="4">
        <v>235</v>
      </c>
      <c r="F28" s="4">
        <v>188</v>
      </c>
      <c r="G28" s="4">
        <v>209</v>
      </c>
      <c r="H28" s="4">
        <f t="shared" si="0"/>
        <v>632</v>
      </c>
    </row>
    <row r="29" spans="1:8" ht="15.75" x14ac:dyDescent="0.25">
      <c r="A29" s="8" t="s">
        <v>9</v>
      </c>
      <c r="B29" s="9" t="s">
        <v>14</v>
      </c>
      <c r="C29" s="9" t="s">
        <v>45</v>
      </c>
      <c r="D29" s="9" t="s">
        <v>47</v>
      </c>
      <c r="E29" s="9">
        <v>291</v>
      </c>
      <c r="F29" s="9">
        <v>294</v>
      </c>
      <c r="G29" s="9">
        <v>295</v>
      </c>
      <c r="H29" s="9">
        <f t="shared" si="0"/>
        <v>880</v>
      </c>
    </row>
    <row r="30" spans="1:8" ht="15.75" x14ac:dyDescent="0.25">
      <c r="A30" s="2"/>
      <c r="B30" s="3"/>
      <c r="C30" s="3"/>
      <c r="D30" s="3" t="s">
        <v>48</v>
      </c>
      <c r="E30" s="3">
        <v>313</v>
      </c>
      <c r="F30" s="3">
        <v>294</v>
      </c>
      <c r="G30" s="3">
        <v>269</v>
      </c>
      <c r="H30" s="3">
        <f t="shared" si="0"/>
        <v>876</v>
      </c>
    </row>
    <row r="31" spans="1:8" ht="15.75" x14ac:dyDescent="0.25">
      <c r="A31" s="4"/>
      <c r="B31" s="5"/>
      <c r="C31" s="5"/>
      <c r="D31" s="5" t="s">
        <v>50</v>
      </c>
      <c r="E31" s="5">
        <v>307</v>
      </c>
      <c r="F31" s="5">
        <v>257</v>
      </c>
      <c r="G31" s="5">
        <v>258</v>
      </c>
      <c r="H31" s="5">
        <f t="shared" si="0"/>
        <v>822</v>
      </c>
    </row>
    <row r="32" spans="1:8" ht="15.75" x14ac:dyDescent="0.25">
      <c r="A32" s="6" t="s">
        <v>13</v>
      </c>
      <c r="B32" s="7" t="s">
        <v>10</v>
      </c>
      <c r="C32" s="7" t="s">
        <v>45</v>
      </c>
      <c r="D32" s="7" t="s">
        <v>177</v>
      </c>
      <c r="E32" s="7">
        <v>245</v>
      </c>
      <c r="F32" s="7">
        <v>250</v>
      </c>
      <c r="G32" s="7">
        <v>277</v>
      </c>
      <c r="H32" s="5">
        <f t="shared" si="0"/>
        <v>772</v>
      </c>
    </row>
    <row r="33" spans="1:8" ht="31.5" x14ac:dyDescent="0.25">
      <c r="A33" s="6" t="s">
        <v>9</v>
      </c>
      <c r="B33" s="7" t="s">
        <v>10</v>
      </c>
      <c r="C33" s="7" t="s">
        <v>45</v>
      </c>
      <c r="D33" s="7" t="s">
        <v>188</v>
      </c>
      <c r="E33" s="7">
        <v>286</v>
      </c>
      <c r="F33" s="7">
        <v>265</v>
      </c>
      <c r="G33" s="7">
        <v>298</v>
      </c>
      <c r="H33" s="7">
        <f t="shared" si="0"/>
        <v>849</v>
      </c>
    </row>
    <row r="34" spans="1:8" ht="18" customHeight="1" x14ac:dyDescent="0.25">
      <c r="A34" s="6" t="s">
        <v>13</v>
      </c>
      <c r="B34" s="7" t="s">
        <v>52</v>
      </c>
      <c r="C34" s="7" t="s">
        <v>10</v>
      </c>
      <c r="D34" s="7" t="s">
        <v>189</v>
      </c>
      <c r="E34" s="7">
        <v>176</v>
      </c>
      <c r="F34" s="7">
        <v>165</v>
      </c>
      <c r="G34" s="7">
        <v>223</v>
      </c>
      <c r="H34" s="7">
        <f t="shared" si="0"/>
        <v>564</v>
      </c>
    </row>
    <row r="35" spans="1:8" ht="18" customHeight="1" x14ac:dyDescent="0.25">
      <c r="A35" s="6" t="s">
        <v>9</v>
      </c>
      <c r="B35" s="7" t="s">
        <v>17</v>
      </c>
      <c r="C35" s="7" t="s">
        <v>52</v>
      </c>
      <c r="D35" s="7" t="s">
        <v>55</v>
      </c>
      <c r="E35" s="7">
        <v>288</v>
      </c>
      <c r="F35" s="7">
        <v>281</v>
      </c>
      <c r="G35" s="7">
        <v>301</v>
      </c>
      <c r="H35" s="7">
        <f t="shared" si="0"/>
        <v>870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zoomScale="75" zoomScaleNormal="75" workbookViewId="0">
      <selection activeCell="B28" sqref="B28"/>
    </sheetView>
  </sheetViews>
  <sheetFormatPr defaultRowHeight="15" x14ac:dyDescent="0.25"/>
  <cols>
    <col min="1" max="1" width="10.42578125" customWidth="1"/>
    <col min="2" max="2" width="12.28515625" customWidth="1"/>
    <col min="3" max="3" width="14.42578125" customWidth="1"/>
    <col min="4" max="4" width="25" customWidth="1"/>
  </cols>
  <sheetData>
    <row r="1" spans="1:8" ht="28.9" customHeight="1" thickBot="1" x14ac:dyDescent="0.3">
      <c r="A1" s="82" t="s">
        <v>1</v>
      </c>
      <c r="B1" s="83" t="s">
        <v>2</v>
      </c>
      <c r="C1" s="83" t="s">
        <v>3</v>
      </c>
      <c r="D1" s="83" t="s">
        <v>4</v>
      </c>
      <c r="E1" s="83" t="s">
        <v>5</v>
      </c>
      <c r="F1" s="83" t="s">
        <v>6</v>
      </c>
      <c r="G1" s="83" t="s">
        <v>7</v>
      </c>
      <c r="H1" s="84" t="s">
        <v>8</v>
      </c>
    </row>
    <row r="2" spans="1:8" ht="24.95" customHeight="1" thickBot="1" x14ac:dyDescent="0.3">
      <c r="A2" s="85" t="s">
        <v>9</v>
      </c>
      <c r="B2" s="86" t="s">
        <v>10</v>
      </c>
      <c r="C2" s="86" t="s">
        <v>45</v>
      </c>
      <c r="D2" s="86"/>
      <c r="E2" s="86"/>
      <c r="F2" s="86"/>
      <c r="G2" s="86"/>
      <c r="H2" s="87"/>
    </row>
    <row r="3" spans="1:8" ht="24.95" customHeight="1" thickBot="1" x14ac:dyDescent="0.3">
      <c r="A3" s="85" t="s">
        <v>9</v>
      </c>
      <c r="B3" s="86" t="s">
        <v>10</v>
      </c>
      <c r="C3" s="86" t="s">
        <v>32</v>
      </c>
      <c r="D3" s="86"/>
      <c r="E3" s="86"/>
      <c r="F3" s="86"/>
      <c r="G3" s="86"/>
      <c r="H3" s="87"/>
    </row>
    <row r="4" spans="1:8" ht="24.95" customHeight="1" thickBot="1" x14ac:dyDescent="0.3">
      <c r="A4" s="85" t="s">
        <v>9</v>
      </c>
      <c r="B4" s="86" t="s">
        <v>10</v>
      </c>
      <c r="C4" s="86" t="s">
        <v>39</v>
      </c>
      <c r="D4" s="86"/>
      <c r="E4" s="86"/>
      <c r="F4" s="86"/>
      <c r="G4" s="86"/>
      <c r="H4" s="87"/>
    </row>
    <row r="5" spans="1:8" ht="24.95" customHeight="1" thickBot="1" x14ac:dyDescent="0.3">
      <c r="A5" s="91" t="s">
        <v>9</v>
      </c>
      <c r="B5" s="92" t="s">
        <v>17</v>
      </c>
      <c r="C5" s="92" t="s">
        <v>32</v>
      </c>
      <c r="D5" s="152"/>
      <c r="E5" s="152"/>
      <c r="F5" s="152"/>
      <c r="G5" s="152"/>
      <c r="H5" s="93"/>
    </row>
    <row r="6" spans="1:8" ht="24.95" customHeight="1" thickBot="1" x14ac:dyDescent="0.3">
      <c r="A6" s="85" t="s">
        <v>9</v>
      </c>
      <c r="B6" s="86" t="s">
        <v>17</v>
      </c>
      <c r="C6" s="86" t="s">
        <v>39</v>
      </c>
      <c r="D6" s="86"/>
      <c r="E6" s="86"/>
      <c r="F6" s="86"/>
      <c r="G6" s="86"/>
      <c r="H6" s="87"/>
    </row>
    <row r="7" spans="1:8" ht="24.95" customHeight="1" x14ac:dyDescent="0.25">
      <c r="A7" s="94" t="s">
        <v>9</v>
      </c>
      <c r="B7" s="95" t="s">
        <v>17</v>
      </c>
      <c r="C7" s="95" t="s">
        <v>52</v>
      </c>
      <c r="D7" s="95"/>
      <c r="E7" s="95"/>
      <c r="F7" s="95"/>
      <c r="G7" s="95"/>
      <c r="H7" s="96"/>
    </row>
    <row r="8" spans="1:8" ht="24.95" customHeight="1" thickBot="1" x14ac:dyDescent="0.3">
      <c r="A8" s="91" t="s">
        <v>9</v>
      </c>
      <c r="B8" s="92" t="s">
        <v>14</v>
      </c>
      <c r="C8" s="92" t="s">
        <v>45</v>
      </c>
      <c r="D8" s="92"/>
      <c r="E8" s="92"/>
      <c r="F8" s="92"/>
      <c r="G8" s="92"/>
      <c r="H8" s="93"/>
    </row>
    <row r="9" spans="1:8" ht="24.95" customHeight="1" thickBot="1" x14ac:dyDescent="0.3">
      <c r="A9" s="85" t="s">
        <v>9</v>
      </c>
      <c r="B9" s="86" t="s">
        <v>14</v>
      </c>
      <c r="C9" s="86" t="s">
        <v>32</v>
      </c>
      <c r="D9" s="86"/>
      <c r="E9" s="86"/>
      <c r="F9" s="86"/>
      <c r="G9" s="86"/>
      <c r="H9" s="87"/>
    </row>
    <row r="10" spans="1:8" ht="24.95" customHeight="1" thickBot="1" x14ac:dyDescent="0.3">
      <c r="A10" s="85" t="s">
        <v>9</v>
      </c>
      <c r="B10" s="86" t="s">
        <v>14</v>
      </c>
      <c r="C10" s="86" t="s">
        <v>39</v>
      </c>
      <c r="D10" s="86"/>
      <c r="E10" s="86"/>
      <c r="F10" s="86"/>
      <c r="G10" s="86"/>
      <c r="H10" s="87"/>
    </row>
    <row r="11" spans="1:8" ht="24.95" customHeight="1" thickBot="1" x14ac:dyDescent="0.3">
      <c r="A11" s="85" t="s">
        <v>9</v>
      </c>
      <c r="B11" s="86" t="s">
        <v>14</v>
      </c>
      <c r="C11" s="86" t="s">
        <v>26</v>
      </c>
      <c r="D11" s="86"/>
      <c r="E11" s="86"/>
      <c r="F11" s="86"/>
      <c r="G11" s="86"/>
      <c r="H11" s="87"/>
    </row>
    <row r="12" spans="1:8" ht="24.95" customHeight="1" x14ac:dyDescent="0.25">
      <c r="A12" s="88" t="s">
        <v>13</v>
      </c>
      <c r="B12" s="89" t="s">
        <v>10</v>
      </c>
      <c r="C12" s="89" t="s">
        <v>45</v>
      </c>
      <c r="D12" s="89"/>
      <c r="E12" s="89"/>
      <c r="F12" s="89"/>
      <c r="G12" s="89"/>
      <c r="H12" s="90"/>
    </row>
    <row r="13" spans="1:8" ht="24.95" customHeight="1" thickBot="1" x14ac:dyDescent="0.3">
      <c r="A13" s="91" t="s">
        <v>13</v>
      </c>
      <c r="B13" s="92" t="s">
        <v>10</v>
      </c>
      <c r="C13" s="92" t="s">
        <v>32</v>
      </c>
      <c r="D13" s="92"/>
      <c r="E13" s="92"/>
      <c r="F13" s="92"/>
      <c r="G13" s="92"/>
      <c r="H13" s="93"/>
    </row>
    <row r="14" spans="1:8" ht="24.95" customHeight="1" x14ac:dyDescent="0.25">
      <c r="A14" s="88" t="s">
        <v>13</v>
      </c>
      <c r="B14" s="89" t="s">
        <v>10</v>
      </c>
      <c r="C14" s="89" t="s">
        <v>39</v>
      </c>
      <c r="D14" s="97"/>
      <c r="E14" s="97"/>
      <c r="F14" s="97"/>
      <c r="G14" s="97"/>
      <c r="H14" s="90"/>
    </row>
    <row r="15" spans="1:8" ht="24.95" customHeight="1" x14ac:dyDescent="0.25">
      <c r="A15" s="88" t="s">
        <v>13</v>
      </c>
      <c r="B15" s="89" t="s">
        <v>17</v>
      </c>
      <c r="C15" s="89" t="s">
        <v>32</v>
      </c>
      <c r="D15" s="89"/>
      <c r="E15" s="89"/>
      <c r="F15" s="89"/>
      <c r="G15" s="89"/>
      <c r="H15" s="90"/>
    </row>
    <row r="16" spans="1:8" ht="24.95" customHeight="1" x14ac:dyDescent="0.25">
      <c r="A16" s="94" t="s">
        <v>13</v>
      </c>
      <c r="B16" s="95" t="s">
        <v>14</v>
      </c>
      <c r="C16" s="95" t="s">
        <v>45</v>
      </c>
      <c r="D16" s="98"/>
      <c r="E16" s="98"/>
      <c r="F16" s="98"/>
      <c r="G16" s="98"/>
      <c r="H16" s="96"/>
    </row>
    <row r="17" spans="1:8" ht="24.95" customHeight="1" thickBot="1" x14ac:dyDescent="0.3">
      <c r="A17" s="91" t="s">
        <v>13</v>
      </c>
      <c r="B17" s="92" t="s">
        <v>14</v>
      </c>
      <c r="C17" s="92" t="s">
        <v>39</v>
      </c>
      <c r="D17" s="92"/>
      <c r="E17" s="92"/>
      <c r="F17" s="92"/>
      <c r="G17" s="92"/>
      <c r="H17" s="93"/>
    </row>
    <row r="20" spans="1:8" x14ac:dyDescent="0.25">
      <c r="A20" t="s">
        <v>228</v>
      </c>
    </row>
    <row r="22" spans="1:8" x14ac:dyDescent="0.25">
      <c r="A22" t="s">
        <v>229</v>
      </c>
    </row>
    <row r="23" spans="1:8" x14ac:dyDescent="0.25">
      <c r="A23" t="s">
        <v>230</v>
      </c>
    </row>
    <row r="24" spans="1:8" x14ac:dyDescent="0.25">
      <c r="A24" t="s">
        <v>231</v>
      </c>
    </row>
    <row r="25" spans="1:8" x14ac:dyDescent="0.25">
      <c r="A25" t="s">
        <v>232</v>
      </c>
    </row>
    <row r="26" spans="1:8" x14ac:dyDescent="0.25">
      <c r="A26" t="s">
        <v>233</v>
      </c>
    </row>
  </sheetData>
  <sortState ref="A2:H39">
    <sortCondition ref="A2:A39"/>
    <sortCondition ref="B2:B39"/>
    <sortCondition ref="C2:C39"/>
  </sortState>
  <pageMargins left="0.78749999999999998" right="0.78749999999999998" top="1.05277777777778" bottom="1.05277777777778" header="0.78749999999999998" footer="0.78749999999999998"/>
  <pageSetup firstPageNumber="0" orientation="portrait" r:id="rId1"/>
  <headerFooter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2"/>
  <sheetViews>
    <sheetView zoomScaleNormal="100" workbookViewId="0">
      <selection activeCell="S139" sqref="S139"/>
    </sheetView>
  </sheetViews>
  <sheetFormatPr defaultRowHeight="15" x14ac:dyDescent="0.25"/>
  <cols>
    <col min="1" max="1" width="9.42578125"/>
    <col min="2" max="2" width="14"/>
    <col min="3" max="3" width="14.28515625" customWidth="1"/>
    <col min="4" max="4" width="20"/>
    <col min="5" max="5" width="10.85546875"/>
    <col min="6" max="12" width="8.85546875"/>
    <col min="13" max="13" width="12.85546875"/>
    <col min="14" max="15" width="9.140625" style="99"/>
    <col min="16" max="16" width="8" style="52"/>
    <col min="17" max="17" width="7.140625" style="53"/>
    <col min="18" max="18" width="14.42578125"/>
    <col min="19" max="1027" width="8.85546875"/>
  </cols>
  <sheetData>
    <row r="1" spans="1:25" x14ac:dyDescent="0.25">
      <c r="A1" s="1"/>
      <c r="P1" s="52">
        <v>2014</v>
      </c>
      <c r="Q1" s="53">
        <v>2013</v>
      </c>
    </row>
    <row r="2" spans="1:25" ht="16.5" thickBot="1" x14ac:dyDescent="0.3">
      <c r="A2" s="54" t="s">
        <v>1</v>
      </c>
      <c r="B2" s="55" t="s">
        <v>2</v>
      </c>
      <c r="C2" s="55" t="s">
        <v>3</v>
      </c>
      <c r="D2" s="55" t="s">
        <v>4</v>
      </c>
      <c r="E2" s="56">
        <v>41720</v>
      </c>
      <c r="F2" s="56">
        <v>41741</v>
      </c>
      <c r="G2" s="56">
        <v>41769</v>
      </c>
      <c r="H2" s="56">
        <v>41811</v>
      </c>
      <c r="I2" s="56">
        <v>41818</v>
      </c>
      <c r="J2" s="57">
        <v>41846</v>
      </c>
      <c r="K2" s="57">
        <v>41854</v>
      </c>
      <c r="L2" s="57">
        <v>41895</v>
      </c>
      <c r="M2" s="58" t="s">
        <v>8</v>
      </c>
      <c r="N2" s="100" t="s">
        <v>224</v>
      </c>
      <c r="O2" s="100" t="s">
        <v>225</v>
      </c>
      <c r="Q2" s="59"/>
      <c r="R2" s="51"/>
      <c r="S2" s="51"/>
      <c r="T2" s="51"/>
      <c r="U2" s="51"/>
      <c r="V2" s="51"/>
      <c r="W2" s="51"/>
      <c r="X2" s="51"/>
      <c r="Y2" s="60"/>
    </row>
    <row r="3" spans="1:25" ht="17.25" thickTop="1" thickBot="1" x14ac:dyDescent="0.3">
      <c r="A3" s="104" t="s">
        <v>13</v>
      </c>
      <c r="B3" s="105" t="s">
        <v>14</v>
      </c>
      <c r="C3" s="105" t="s">
        <v>57</v>
      </c>
      <c r="D3" s="105" t="s">
        <v>16</v>
      </c>
      <c r="E3" s="105">
        <v>373</v>
      </c>
      <c r="F3" s="105">
        <v>499</v>
      </c>
      <c r="G3" s="105">
        <v>492</v>
      </c>
      <c r="H3" s="105">
        <v>502</v>
      </c>
      <c r="I3" s="105">
        <v>568</v>
      </c>
      <c r="J3" s="105"/>
      <c r="K3" s="106"/>
      <c r="L3" s="106"/>
      <c r="M3" s="107">
        <f>LARGE(E3:L3,1)+LARGE(E3:L3,2)+LARGE(E3:L3,3)</f>
        <v>1569</v>
      </c>
      <c r="N3" s="148" t="s">
        <v>226</v>
      </c>
      <c r="O3" s="149"/>
      <c r="Q3" s="59"/>
      <c r="R3" s="51"/>
      <c r="S3" s="51"/>
      <c r="T3" s="51"/>
      <c r="U3" s="51"/>
      <c r="V3" s="51"/>
      <c r="W3" s="51"/>
      <c r="X3" s="51"/>
      <c r="Y3" s="60"/>
    </row>
    <row r="4" spans="1:25" ht="17.25" thickTop="1" thickBot="1" x14ac:dyDescent="0.3">
      <c r="A4" s="108"/>
      <c r="B4" s="109"/>
      <c r="C4" s="109"/>
      <c r="D4" s="109" t="s">
        <v>181</v>
      </c>
      <c r="E4" s="109"/>
      <c r="F4" s="109"/>
      <c r="G4" s="109"/>
      <c r="H4" s="109"/>
      <c r="I4" s="109"/>
      <c r="J4" s="109"/>
      <c r="K4" s="110"/>
      <c r="L4" s="110">
        <v>632</v>
      </c>
      <c r="M4" s="111">
        <f>E4+F4+G4+H4+I4+J4+K4+L4</f>
        <v>632</v>
      </c>
      <c r="N4" s="148"/>
      <c r="O4" s="149"/>
      <c r="Q4" s="59"/>
      <c r="R4" s="51"/>
      <c r="S4" s="51"/>
      <c r="T4" s="51"/>
      <c r="U4" s="51"/>
      <c r="V4" s="51"/>
      <c r="W4" s="51"/>
      <c r="X4" s="51"/>
      <c r="Y4" s="60"/>
    </row>
    <row r="5" spans="1:25" ht="11.25" customHeight="1" thickTop="1" thickBot="1" x14ac:dyDescent="0.3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102"/>
      <c r="O5" s="102"/>
      <c r="Q5" s="59"/>
      <c r="R5" s="51"/>
      <c r="S5" s="51"/>
      <c r="T5" s="51"/>
      <c r="U5" s="51"/>
      <c r="V5" s="51"/>
      <c r="W5" s="51"/>
      <c r="X5" s="51"/>
      <c r="Y5" s="60"/>
    </row>
    <row r="6" spans="1:25" ht="17.25" thickTop="1" thickBot="1" x14ac:dyDescent="0.3">
      <c r="A6" s="104" t="s">
        <v>13</v>
      </c>
      <c r="B6" s="105" t="s">
        <v>10</v>
      </c>
      <c r="C6" s="105" t="s">
        <v>57</v>
      </c>
      <c r="D6" s="105" t="s">
        <v>58</v>
      </c>
      <c r="E6" s="105"/>
      <c r="F6" s="105">
        <v>509</v>
      </c>
      <c r="G6" s="105">
        <v>539</v>
      </c>
      <c r="H6" s="105"/>
      <c r="I6" s="105"/>
      <c r="J6" s="105"/>
      <c r="K6" s="106"/>
      <c r="L6" s="106">
        <v>443</v>
      </c>
      <c r="M6" s="107">
        <f>LARGE(E6:L6,1)+LARGE(E6:L6,2)+LARGE(E6:L6,3)</f>
        <v>1491</v>
      </c>
      <c r="N6" s="142">
        <v>511</v>
      </c>
      <c r="O6" s="142">
        <f>M6+(N6*2)</f>
        <v>2513</v>
      </c>
      <c r="Q6" s="59"/>
      <c r="R6" s="51"/>
      <c r="S6" s="51"/>
      <c r="T6" s="51"/>
      <c r="U6" s="51"/>
      <c r="V6" s="51"/>
      <c r="W6" s="51"/>
      <c r="X6" s="51"/>
      <c r="Y6" s="60"/>
    </row>
    <row r="7" spans="1:25" ht="17.25" thickTop="1" thickBot="1" x14ac:dyDescent="0.3">
      <c r="A7" s="108"/>
      <c r="B7" s="109"/>
      <c r="C7" s="109" t="s">
        <v>190</v>
      </c>
      <c r="D7" s="109" t="s">
        <v>191</v>
      </c>
      <c r="E7" s="109"/>
      <c r="F7" s="109"/>
      <c r="G7" s="109"/>
      <c r="H7" s="109"/>
      <c r="I7" s="109"/>
      <c r="J7" s="109"/>
      <c r="K7" s="110">
        <v>380</v>
      </c>
      <c r="L7" s="110"/>
      <c r="M7" s="111">
        <f>E7+F7+G7+H7+I7+J7+K7+L7</f>
        <v>380</v>
      </c>
      <c r="N7" s="102"/>
      <c r="O7" s="102"/>
      <c r="Q7" s="59"/>
      <c r="R7" s="51"/>
      <c r="S7" s="51"/>
      <c r="T7" s="51"/>
      <c r="U7" s="51"/>
      <c r="V7" s="51"/>
      <c r="W7" s="51"/>
      <c r="X7" s="51"/>
      <c r="Y7" s="60"/>
    </row>
    <row r="8" spans="1:25" ht="17.25" thickTop="1" thickBot="1" x14ac:dyDescent="0.3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102"/>
      <c r="O8" s="102"/>
      <c r="Q8" s="59"/>
      <c r="R8" s="51"/>
      <c r="S8" s="51"/>
      <c r="T8" s="51"/>
      <c r="U8" s="51"/>
      <c r="V8" s="51"/>
      <c r="W8" s="51"/>
      <c r="X8" s="51"/>
      <c r="Y8" s="60"/>
    </row>
    <row r="9" spans="1:25" ht="17.25" thickTop="1" thickBot="1" x14ac:dyDescent="0.3">
      <c r="A9" s="134" t="s">
        <v>9</v>
      </c>
      <c r="B9" s="135" t="s">
        <v>10</v>
      </c>
      <c r="C9" s="135" t="s">
        <v>57</v>
      </c>
      <c r="D9" s="135" t="s">
        <v>12</v>
      </c>
      <c r="E9" s="135">
        <v>151</v>
      </c>
      <c r="F9" s="135">
        <v>484</v>
      </c>
      <c r="G9" s="135">
        <v>516</v>
      </c>
      <c r="H9" s="135">
        <v>446</v>
      </c>
      <c r="I9" s="135"/>
      <c r="J9" s="135"/>
      <c r="K9" s="136">
        <v>354</v>
      </c>
      <c r="L9" s="136">
        <v>343</v>
      </c>
      <c r="M9" s="137">
        <f>LARGE(E9:L9,1)+LARGE(E9:L9,2)+LARGE(E9:L9,3)</f>
        <v>1446</v>
      </c>
      <c r="N9" s="142">
        <v>313</v>
      </c>
      <c r="O9" s="142">
        <f>M9+(N9*2)</f>
        <v>2072</v>
      </c>
      <c r="P9" s="52" t="s">
        <v>192</v>
      </c>
      <c r="Q9" s="59"/>
      <c r="R9" s="51"/>
      <c r="S9" s="51"/>
      <c r="T9" s="51"/>
      <c r="U9" s="51"/>
      <c r="V9" s="51"/>
      <c r="W9" s="51"/>
      <c r="X9" s="51"/>
      <c r="Y9" s="60"/>
    </row>
    <row r="10" spans="1:25" ht="17.25" thickTop="1" thickBot="1" x14ac:dyDescent="0.3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102"/>
      <c r="O10" s="102"/>
      <c r="Q10" s="59"/>
      <c r="R10" s="51"/>
      <c r="S10" s="51"/>
      <c r="T10" s="51"/>
      <c r="U10" s="51"/>
      <c r="V10" s="51"/>
      <c r="W10" s="51"/>
      <c r="X10" s="51"/>
      <c r="Y10" s="60"/>
    </row>
    <row r="11" spans="1:25" ht="17.25" thickTop="1" thickBot="1" x14ac:dyDescent="0.3">
      <c r="A11" s="116" t="s">
        <v>13</v>
      </c>
      <c r="B11" s="117" t="s">
        <v>17</v>
      </c>
      <c r="C11" s="117" t="s">
        <v>57</v>
      </c>
      <c r="D11" s="117" t="s">
        <v>193</v>
      </c>
      <c r="E11" s="117"/>
      <c r="F11" s="117"/>
      <c r="G11" s="117">
        <v>826</v>
      </c>
      <c r="H11" s="117"/>
      <c r="I11" s="117"/>
      <c r="J11" s="118"/>
      <c r="K11" s="118"/>
      <c r="L11" s="118"/>
      <c r="M11" s="119">
        <f>E11+F11+G11+H11+I11+J11+K11+L11</f>
        <v>826</v>
      </c>
      <c r="N11" s="150" t="s">
        <v>226</v>
      </c>
      <c r="O11" s="151"/>
      <c r="Q11" s="59"/>
      <c r="R11" s="51"/>
      <c r="S11" s="51"/>
      <c r="T11" s="51"/>
      <c r="U11" s="51"/>
      <c r="V11" s="51"/>
      <c r="W11" s="51"/>
      <c r="X11" s="51"/>
      <c r="Y11" s="60"/>
    </row>
    <row r="12" spans="1:25" ht="12" customHeight="1" thickTop="1" thickBot="1" x14ac:dyDescent="0.3">
      <c r="A12" s="65"/>
      <c r="B12" s="65"/>
      <c r="C12" s="65"/>
      <c r="D12" s="68"/>
      <c r="E12" s="65"/>
      <c r="F12" s="65"/>
      <c r="G12" s="65"/>
      <c r="H12" s="65"/>
      <c r="I12" s="65"/>
      <c r="J12" s="65"/>
      <c r="K12" s="65"/>
      <c r="L12" s="65"/>
      <c r="M12" s="65"/>
      <c r="N12" s="102"/>
      <c r="O12" s="102"/>
      <c r="Q12" s="59"/>
      <c r="R12" s="51"/>
      <c r="S12" s="51"/>
      <c r="T12" s="51"/>
      <c r="U12" s="51"/>
      <c r="V12" s="51"/>
      <c r="W12" s="51"/>
      <c r="X12" s="51"/>
      <c r="Y12" s="60"/>
    </row>
    <row r="13" spans="1:25" ht="17.25" thickTop="1" thickBot="1" x14ac:dyDescent="0.3">
      <c r="A13" s="116" t="s">
        <v>13</v>
      </c>
      <c r="B13" s="117" t="s">
        <v>17</v>
      </c>
      <c r="C13" s="117" t="s">
        <v>11</v>
      </c>
      <c r="D13" s="117" t="s">
        <v>18</v>
      </c>
      <c r="E13" s="117">
        <v>963</v>
      </c>
      <c r="F13" s="117"/>
      <c r="G13" s="117"/>
      <c r="H13" s="117"/>
      <c r="I13" s="117"/>
      <c r="J13" s="118"/>
      <c r="K13" s="118"/>
      <c r="L13" s="118"/>
      <c r="M13" s="119">
        <f>E13+F13+G13+H13+I13+J13+K13+L13</f>
        <v>963</v>
      </c>
      <c r="N13" s="150" t="s">
        <v>226</v>
      </c>
      <c r="O13" s="151"/>
      <c r="Q13" s="59"/>
      <c r="R13" s="51"/>
      <c r="S13" s="51"/>
      <c r="T13" s="51"/>
      <c r="U13" s="51"/>
      <c r="V13" s="51"/>
      <c r="W13" s="51"/>
      <c r="X13" s="51"/>
      <c r="Y13" s="60"/>
    </row>
    <row r="14" spans="1:25" ht="12" customHeight="1" thickTop="1" thickBot="1" x14ac:dyDescent="0.3">
      <c r="A14" s="65"/>
      <c r="B14" s="65"/>
      <c r="C14" s="65"/>
      <c r="D14" s="68"/>
      <c r="E14" s="65"/>
      <c r="F14" s="65"/>
      <c r="G14" s="65"/>
      <c r="H14" s="65"/>
      <c r="I14" s="65"/>
      <c r="J14" s="65"/>
      <c r="K14" s="65"/>
      <c r="L14" s="65"/>
      <c r="M14" s="65"/>
      <c r="N14" s="102"/>
      <c r="O14" s="102"/>
      <c r="Q14" s="59"/>
      <c r="R14" s="51"/>
      <c r="S14" s="51"/>
      <c r="T14" s="51"/>
      <c r="U14" s="51"/>
      <c r="V14" s="51"/>
      <c r="W14" s="51"/>
      <c r="X14" s="51"/>
      <c r="Y14" s="60"/>
    </row>
    <row r="15" spans="1:25" ht="17.25" thickTop="1" thickBot="1" x14ac:dyDescent="0.3">
      <c r="A15" s="104" t="s">
        <v>13</v>
      </c>
      <c r="B15" s="105" t="s">
        <v>14</v>
      </c>
      <c r="C15" s="105" t="s">
        <v>15</v>
      </c>
      <c r="D15" s="105" t="s">
        <v>97</v>
      </c>
      <c r="E15" s="105"/>
      <c r="F15" s="105"/>
      <c r="G15" s="105">
        <v>865</v>
      </c>
      <c r="H15" s="105">
        <v>833</v>
      </c>
      <c r="I15" s="105"/>
      <c r="J15" s="105"/>
      <c r="K15" s="105">
        <v>842</v>
      </c>
      <c r="L15" s="105"/>
      <c r="M15" s="107">
        <f>LARGE(E15:L15,1)+LARGE(E15:L15,2)+LARGE(E15:L15,3)</f>
        <v>2540</v>
      </c>
      <c r="N15" s="148" t="s">
        <v>226</v>
      </c>
      <c r="O15" s="149"/>
      <c r="Q15" s="59" t="s">
        <v>192</v>
      </c>
      <c r="R15" s="51"/>
      <c r="S15" s="51"/>
      <c r="T15" s="51"/>
      <c r="U15" s="51"/>
      <c r="V15" s="51"/>
      <c r="W15" s="51"/>
      <c r="X15" s="51"/>
      <c r="Y15" s="60"/>
    </row>
    <row r="16" spans="1:25" ht="17.25" thickTop="1" thickBot="1" x14ac:dyDescent="0.3">
      <c r="A16" s="113"/>
      <c r="B16" s="114"/>
      <c r="C16" s="114"/>
      <c r="D16" s="114" t="s">
        <v>194</v>
      </c>
      <c r="E16" s="114"/>
      <c r="F16" s="114"/>
      <c r="G16" s="114"/>
      <c r="H16" s="114"/>
      <c r="I16" s="114"/>
      <c r="J16" s="114">
        <v>448</v>
      </c>
      <c r="K16" s="114"/>
      <c r="L16" s="114"/>
      <c r="M16" s="111">
        <f>E16+F16+G16+H16+I16+J16+K16+L16</f>
        <v>448</v>
      </c>
      <c r="N16" s="148"/>
      <c r="O16" s="149"/>
      <c r="Q16" s="59"/>
      <c r="R16" s="51"/>
      <c r="S16" s="51"/>
      <c r="T16" s="51"/>
      <c r="U16" s="51"/>
      <c r="V16" s="51"/>
      <c r="W16" s="51"/>
      <c r="X16" s="51"/>
      <c r="Y16" s="60"/>
    </row>
    <row r="17" spans="1:25" ht="12" customHeight="1" thickTop="1" x14ac:dyDescent="0.25">
      <c r="A17" s="65"/>
      <c r="B17" s="65"/>
      <c r="C17" s="65"/>
      <c r="D17" s="68"/>
      <c r="E17" s="65"/>
      <c r="F17" s="65"/>
      <c r="G17" s="65"/>
      <c r="H17" s="65"/>
      <c r="I17" s="65"/>
      <c r="J17" s="65"/>
      <c r="K17" s="65"/>
      <c r="L17" s="65"/>
      <c r="M17" s="65"/>
      <c r="N17" s="102"/>
      <c r="O17" s="102"/>
      <c r="Q17" s="59"/>
      <c r="R17" s="51"/>
      <c r="S17" s="51"/>
      <c r="T17" s="51"/>
      <c r="U17" s="51"/>
      <c r="V17" s="51"/>
      <c r="W17" s="51"/>
      <c r="X17" s="51"/>
      <c r="Y17" s="60"/>
    </row>
    <row r="18" spans="1:25" ht="12" customHeight="1" thickBot="1" x14ac:dyDescent="0.3">
      <c r="A18" s="65"/>
      <c r="B18" s="65"/>
      <c r="C18" s="65"/>
      <c r="D18" s="68"/>
      <c r="E18" s="65"/>
      <c r="F18" s="65"/>
      <c r="G18" s="65"/>
      <c r="H18" s="65"/>
      <c r="I18" s="65"/>
      <c r="J18" s="65"/>
      <c r="K18" s="65"/>
      <c r="L18" s="65"/>
      <c r="M18" s="65"/>
      <c r="N18" s="102"/>
      <c r="O18" s="102"/>
      <c r="Q18" s="59"/>
      <c r="R18" s="51"/>
      <c r="S18" s="51"/>
      <c r="T18" s="51"/>
      <c r="U18" s="51"/>
      <c r="V18" s="51"/>
      <c r="W18" s="51"/>
      <c r="X18" s="51"/>
      <c r="Y18" s="60"/>
    </row>
    <row r="19" spans="1:25" ht="17.25" thickTop="1" thickBot="1" x14ac:dyDescent="0.3">
      <c r="A19" s="116" t="s">
        <v>13</v>
      </c>
      <c r="B19" s="117" t="s">
        <v>17</v>
      </c>
      <c r="C19" s="117" t="s">
        <v>15</v>
      </c>
      <c r="D19" s="117" t="s">
        <v>195</v>
      </c>
      <c r="E19" s="117"/>
      <c r="F19" s="117"/>
      <c r="G19" s="117">
        <v>833</v>
      </c>
      <c r="H19" s="117"/>
      <c r="I19" s="117"/>
      <c r="J19" s="118"/>
      <c r="K19" s="118"/>
      <c r="L19" s="118"/>
      <c r="M19" s="119">
        <f>E19+F19+G19+H19+I19+J19+K19+L19</f>
        <v>833</v>
      </c>
      <c r="N19" s="150" t="s">
        <v>226</v>
      </c>
      <c r="O19" s="151"/>
      <c r="Q19" s="59"/>
      <c r="R19" s="51"/>
      <c r="S19" s="51"/>
      <c r="T19" s="51"/>
      <c r="U19" s="51"/>
      <c r="V19" s="51"/>
      <c r="W19" s="51"/>
      <c r="X19" s="51"/>
      <c r="Y19" s="60"/>
    </row>
    <row r="20" spans="1:25" ht="12" customHeight="1" thickTop="1" thickBot="1" x14ac:dyDescent="0.3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102"/>
      <c r="O20" s="102"/>
      <c r="Q20" s="59"/>
      <c r="R20" s="51"/>
      <c r="S20" s="51"/>
      <c r="T20" s="51"/>
      <c r="U20" s="51"/>
      <c r="V20" s="51"/>
      <c r="W20" s="51"/>
      <c r="X20" s="51"/>
      <c r="Y20" s="60"/>
    </row>
    <row r="21" spans="1:25" ht="17.25" thickTop="1" thickBot="1" x14ac:dyDescent="0.3">
      <c r="A21" s="120" t="s">
        <v>13</v>
      </c>
      <c r="B21" s="121" t="s">
        <v>14</v>
      </c>
      <c r="C21" s="121" t="s">
        <v>19</v>
      </c>
      <c r="D21" s="121" t="s">
        <v>20</v>
      </c>
      <c r="E21" s="121">
        <v>861</v>
      </c>
      <c r="F21" s="121"/>
      <c r="G21" s="121"/>
      <c r="H21" s="121">
        <v>704</v>
      </c>
      <c r="I21" s="121"/>
      <c r="J21" s="121"/>
      <c r="K21" s="122"/>
      <c r="L21" s="122"/>
      <c r="M21" s="112">
        <f>E21+F21+G21+H21+I21+J21+K21+L21</f>
        <v>1565</v>
      </c>
      <c r="N21" s="150" t="s">
        <v>226</v>
      </c>
      <c r="O21" s="151"/>
      <c r="Q21" s="59"/>
      <c r="R21" s="51"/>
      <c r="S21" s="51"/>
      <c r="T21" s="51"/>
      <c r="U21" s="51"/>
      <c r="V21" s="51"/>
      <c r="W21" s="51"/>
      <c r="X21" s="51"/>
      <c r="Y21" s="60"/>
    </row>
    <row r="22" spans="1:25" ht="17.25" thickTop="1" thickBot="1" x14ac:dyDescent="0.3">
      <c r="A22" s="108"/>
      <c r="B22" s="109"/>
      <c r="C22" s="109"/>
      <c r="D22" s="109" t="s">
        <v>59</v>
      </c>
      <c r="E22" s="109"/>
      <c r="F22" s="109">
        <v>883</v>
      </c>
      <c r="G22" s="109"/>
      <c r="H22" s="109"/>
      <c r="I22" s="109"/>
      <c r="J22" s="109"/>
      <c r="K22" s="110"/>
      <c r="L22" s="110"/>
      <c r="M22" s="111">
        <f>E22+F22+G22+H22+I22+J22+K22+L22</f>
        <v>883</v>
      </c>
      <c r="N22" s="150"/>
      <c r="O22" s="151"/>
      <c r="Q22" s="59"/>
      <c r="R22" s="51"/>
      <c r="S22" s="51"/>
      <c r="T22" s="51"/>
      <c r="U22" s="51"/>
      <c r="V22" s="51"/>
      <c r="W22" s="51"/>
      <c r="X22" s="51"/>
      <c r="Y22" s="60"/>
    </row>
    <row r="23" spans="1:25" ht="10.5" customHeight="1" thickTop="1" thickBot="1" x14ac:dyDescent="0.3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102"/>
      <c r="O23" s="102"/>
      <c r="Q23" s="59"/>
      <c r="R23" s="51"/>
      <c r="S23" s="51"/>
      <c r="T23" s="51"/>
      <c r="U23" s="51"/>
      <c r="V23" s="51"/>
      <c r="W23" s="51"/>
      <c r="X23" s="51"/>
      <c r="Y23" s="60"/>
    </row>
    <row r="24" spans="1:25" ht="21" customHeight="1" thickTop="1" thickBot="1" x14ac:dyDescent="0.3">
      <c r="A24" s="116" t="s">
        <v>9</v>
      </c>
      <c r="B24" s="117" t="s">
        <v>14</v>
      </c>
      <c r="C24" s="117" t="s">
        <v>196</v>
      </c>
      <c r="D24" s="117" t="s">
        <v>197</v>
      </c>
      <c r="E24" s="117"/>
      <c r="F24" s="117"/>
      <c r="G24" s="117"/>
      <c r="H24" s="117"/>
      <c r="I24" s="117">
        <v>743</v>
      </c>
      <c r="J24" s="118"/>
      <c r="K24" s="118"/>
      <c r="L24" s="118"/>
      <c r="M24" s="119">
        <f>E24+F24+G24+H24+I24+J24+K24+L24</f>
        <v>743</v>
      </c>
      <c r="N24" s="150" t="s">
        <v>226</v>
      </c>
      <c r="O24" s="151"/>
      <c r="Q24" s="59"/>
      <c r="R24" s="51"/>
      <c r="S24" s="51"/>
      <c r="T24" s="51"/>
      <c r="U24" s="51"/>
      <c r="V24" s="51"/>
      <c r="W24" s="51"/>
      <c r="X24" s="51"/>
      <c r="Y24" s="60"/>
    </row>
    <row r="25" spans="1:25" ht="10.5" customHeight="1" thickTop="1" thickBot="1" x14ac:dyDescent="0.3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102"/>
      <c r="O25" s="102"/>
      <c r="Q25" s="59"/>
      <c r="R25" s="51"/>
      <c r="S25" s="51"/>
      <c r="T25" s="51"/>
      <c r="U25" s="51"/>
      <c r="V25" s="51"/>
      <c r="W25" s="51"/>
      <c r="X25" s="51"/>
      <c r="Y25" s="60"/>
    </row>
    <row r="26" spans="1:25" ht="17.25" thickTop="1" thickBot="1" x14ac:dyDescent="0.3">
      <c r="A26" s="104" t="s">
        <v>13</v>
      </c>
      <c r="B26" s="105" t="s">
        <v>17</v>
      </c>
      <c r="C26" s="105" t="s">
        <v>19</v>
      </c>
      <c r="D26" s="105" t="s">
        <v>63</v>
      </c>
      <c r="E26" s="105"/>
      <c r="F26" s="105">
        <v>940</v>
      </c>
      <c r="G26" s="105">
        <v>967</v>
      </c>
      <c r="H26" s="105"/>
      <c r="I26" s="105"/>
      <c r="J26" s="105"/>
      <c r="K26" s="106"/>
      <c r="L26" s="106">
        <v>945</v>
      </c>
      <c r="M26" s="107">
        <f>LARGE(E26:L26,1)+LARGE(E26:L26,2)+LARGE(E26:L26,3)</f>
        <v>2852</v>
      </c>
      <c r="N26" s="142">
        <v>946</v>
      </c>
      <c r="O26" s="142">
        <f t="shared" ref="O26:O27" si="0">M26+(N26*2)</f>
        <v>4744</v>
      </c>
      <c r="P26" s="52" t="s">
        <v>192</v>
      </c>
      <c r="Q26" s="59"/>
      <c r="R26" s="51"/>
      <c r="S26" s="51"/>
      <c r="T26" s="51"/>
      <c r="U26" s="51"/>
      <c r="V26" s="51"/>
      <c r="W26" s="51"/>
      <c r="X26" s="51"/>
      <c r="Y26" s="60"/>
    </row>
    <row r="27" spans="1:25" ht="17.25" thickTop="1" thickBot="1" x14ac:dyDescent="0.3">
      <c r="A27" s="123"/>
      <c r="B27" s="61"/>
      <c r="C27" s="61"/>
      <c r="D27" s="61" t="s">
        <v>22</v>
      </c>
      <c r="E27" s="61">
        <v>860</v>
      </c>
      <c r="F27" s="61">
        <v>776</v>
      </c>
      <c r="G27" s="61"/>
      <c r="H27" s="61"/>
      <c r="I27" s="61">
        <v>882</v>
      </c>
      <c r="J27" s="61"/>
      <c r="K27" s="62">
        <v>902</v>
      </c>
      <c r="L27" s="62">
        <v>863</v>
      </c>
      <c r="M27" s="124">
        <f>LARGE(E27:L27,1)+LARGE(E27:L27,2)+LARGE(E27:L27,3)</f>
        <v>2647</v>
      </c>
      <c r="N27" s="143">
        <v>837</v>
      </c>
      <c r="O27" s="143">
        <f t="shared" si="0"/>
        <v>4321</v>
      </c>
      <c r="Q27" s="59"/>
      <c r="R27" s="51"/>
      <c r="S27" s="51"/>
      <c r="T27" s="51"/>
      <c r="U27" s="51"/>
      <c r="V27" s="51"/>
      <c r="W27" s="51"/>
      <c r="X27" s="51"/>
      <c r="Y27" s="60"/>
    </row>
    <row r="28" spans="1:25" ht="17.25" thickTop="1" thickBot="1" x14ac:dyDescent="0.3">
      <c r="A28" s="125"/>
      <c r="B28" s="70"/>
      <c r="C28" s="70"/>
      <c r="D28" s="69" t="s">
        <v>182</v>
      </c>
      <c r="E28" s="69"/>
      <c r="F28" s="69"/>
      <c r="G28" s="69"/>
      <c r="H28" s="69">
        <v>967</v>
      </c>
      <c r="I28" s="69"/>
      <c r="J28" s="69"/>
      <c r="K28" s="63"/>
      <c r="L28" s="63">
        <v>958</v>
      </c>
      <c r="M28" s="126">
        <f t="shared" ref="M28:M36" si="1">E28+F28+G28+H28+I28+J28+K28+L28</f>
        <v>1925</v>
      </c>
      <c r="N28" s="102"/>
      <c r="O28" s="102"/>
      <c r="Q28" s="59"/>
      <c r="R28" s="51"/>
      <c r="S28" s="51"/>
      <c r="T28" s="51"/>
      <c r="U28" s="51"/>
      <c r="V28" s="51"/>
      <c r="W28" s="51"/>
      <c r="X28" s="51"/>
      <c r="Y28" s="60"/>
    </row>
    <row r="29" spans="1:25" ht="17.25" thickTop="1" thickBot="1" x14ac:dyDescent="0.3">
      <c r="A29" s="127"/>
      <c r="B29" s="69"/>
      <c r="C29" s="69"/>
      <c r="D29" s="69" t="s">
        <v>60</v>
      </c>
      <c r="E29" s="69"/>
      <c r="F29" s="69">
        <v>977</v>
      </c>
      <c r="G29" s="69"/>
      <c r="H29" s="69"/>
      <c r="I29" s="69"/>
      <c r="J29" s="69"/>
      <c r="K29" s="63"/>
      <c r="L29" s="63"/>
      <c r="M29" s="126">
        <f t="shared" si="1"/>
        <v>977</v>
      </c>
      <c r="N29" s="102"/>
      <c r="O29" s="102"/>
      <c r="Q29" s="59"/>
      <c r="R29" s="51"/>
      <c r="S29" s="51"/>
      <c r="T29" s="51"/>
      <c r="U29" s="51"/>
      <c r="V29" s="51"/>
      <c r="W29" s="51"/>
      <c r="X29" s="51"/>
      <c r="Y29" s="60"/>
    </row>
    <row r="30" spans="1:25" ht="17.25" thickTop="1" thickBot="1" x14ac:dyDescent="0.3">
      <c r="A30" s="127"/>
      <c r="B30" s="69"/>
      <c r="C30" s="69"/>
      <c r="D30" s="69" t="s">
        <v>61</v>
      </c>
      <c r="E30" s="69"/>
      <c r="F30" s="69">
        <v>973</v>
      </c>
      <c r="G30" s="69"/>
      <c r="H30" s="69"/>
      <c r="I30" s="69"/>
      <c r="J30" s="69"/>
      <c r="K30" s="63"/>
      <c r="L30" s="63"/>
      <c r="M30" s="126">
        <f t="shared" si="1"/>
        <v>973</v>
      </c>
      <c r="N30" s="102"/>
      <c r="O30" s="102"/>
      <c r="Q30" s="59"/>
      <c r="R30" s="51"/>
      <c r="S30" s="51"/>
      <c r="T30" s="51"/>
      <c r="U30" s="51"/>
      <c r="V30" s="51"/>
      <c r="W30" s="51"/>
      <c r="X30" s="51"/>
      <c r="Y30" s="60"/>
    </row>
    <row r="31" spans="1:25" ht="17.25" thickTop="1" thickBot="1" x14ac:dyDescent="0.3">
      <c r="A31" s="127"/>
      <c r="B31" s="69"/>
      <c r="C31" s="69"/>
      <c r="D31" s="69" t="s">
        <v>62</v>
      </c>
      <c r="E31" s="69"/>
      <c r="F31" s="69">
        <v>946</v>
      </c>
      <c r="G31" s="69"/>
      <c r="H31" s="69"/>
      <c r="I31" s="69"/>
      <c r="J31" s="69"/>
      <c r="K31" s="63"/>
      <c r="L31" s="63"/>
      <c r="M31" s="126">
        <f t="shared" si="1"/>
        <v>946</v>
      </c>
      <c r="N31" s="102"/>
      <c r="O31" s="102"/>
      <c r="Q31" s="59"/>
      <c r="R31" s="51"/>
      <c r="S31" s="51"/>
      <c r="T31" s="51"/>
      <c r="U31" s="51"/>
      <c r="V31" s="51"/>
      <c r="W31" s="51"/>
      <c r="X31" s="51"/>
      <c r="Y31" s="60"/>
    </row>
    <row r="32" spans="1:25" ht="17.25" thickTop="1" thickBot="1" x14ac:dyDescent="0.3">
      <c r="A32" s="127"/>
      <c r="B32" s="69"/>
      <c r="C32" s="69"/>
      <c r="D32" s="69" t="s">
        <v>21</v>
      </c>
      <c r="E32" s="69">
        <v>910</v>
      </c>
      <c r="F32" s="69"/>
      <c r="G32" s="69"/>
      <c r="H32" s="69"/>
      <c r="I32" s="69"/>
      <c r="J32" s="69"/>
      <c r="K32" s="63"/>
      <c r="L32" s="63"/>
      <c r="M32" s="126">
        <f t="shared" si="1"/>
        <v>910</v>
      </c>
      <c r="N32" s="102"/>
      <c r="O32" s="102"/>
      <c r="Q32" s="59"/>
      <c r="R32" s="51"/>
      <c r="S32" s="51"/>
      <c r="T32" s="51"/>
      <c r="U32" s="51"/>
      <c r="V32" s="51"/>
      <c r="W32" s="51"/>
      <c r="X32" s="51"/>
      <c r="Y32" s="60"/>
    </row>
    <row r="33" spans="1:25" ht="17.25" thickTop="1" thickBot="1" x14ac:dyDescent="0.3">
      <c r="A33" s="127"/>
      <c r="B33" s="69"/>
      <c r="C33" s="69"/>
      <c r="D33" s="69" t="s">
        <v>198</v>
      </c>
      <c r="E33" s="69"/>
      <c r="F33" s="69">
        <v>860</v>
      </c>
      <c r="G33" s="69"/>
      <c r="H33" s="69"/>
      <c r="I33" s="69"/>
      <c r="J33" s="69"/>
      <c r="K33" s="63"/>
      <c r="L33" s="63"/>
      <c r="M33" s="126">
        <f t="shared" si="1"/>
        <v>860</v>
      </c>
      <c r="N33" s="102"/>
      <c r="O33" s="102"/>
      <c r="Q33" s="59"/>
      <c r="R33" s="51"/>
      <c r="S33" s="51"/>
      <c r="T33" s="51"/>
      <c r="U33" s="51"/>
      <c r="V33" s="51"/>
      <c r="W33" s="51"/>
      <c r="X33" s="51"/>
      <c r="Y33" s="60"/>
    </row>
    <row r="34" spans="1:25" ht="17.25" thickTop="1" thickBot="1" x14ac:dyDescent="0.3">
      <c r="A34" s="127"/>
      <c r="B34" s="69"/>
      <c r="C34" s="69"/>
      <c r="D34" s="69" t="s">
        <v>65</v>
      </c>
      <c r="E34" s="69"/>
      <c r="F34" s="69">
        <v>807</v>
      </c>
      <c r="G34" s="69"/>
      <c r="H34" s="69"/>
      <c r="I34" s="69"/>
      <c r="J34" s="69"/>
      <c r="K34" s="63"/>
      <c r="L34" s="63"/>
      <c r="M34" s="126">
        <f t="shared" si="1"/>
        <v>807</v>
      </c>
      <c r="N34" s="102"/>
      <c r="O34" s="102"/>
      <c r="Q34" s="59"/>
      <c r="R34" s="51"/>
      <c r="S34" s="51"/>
      <c r="T34" s="51"/>
      <c r="U34" s="51"/>
      <c r="V34" s="51"/>
      <c r="W34" s="51"/>
      <c r="X34" s="51"/>
      <c r="Y34" s="60"/>
    </row>
    <row r="35" spans="1:25" ht="17.25" thickTop="1" thickBot="1" x14ac:dyDescent="0.3">
      <c r="A35" s="128"/>
      <c r="B35" s="64"/>
      <c r="C35" s="64"/>
      <c r="D35" s="64" t="s">
        <v>183</v>
      </c>
      <c r="E35" s="64"/>
      <c r="F35" s="64"/>
      <c r="G35" s="64"/>
      <c r="H35" s="64"/>
      <c r="I35" s="64"/>
      <c r="J35" s="64"/>
      <c r="K35" s="66"/>
      <c r="L35" s="66">
        <v>773</v>
      </c>
      <c r="M35" s="126">
        <f t="shared" si="1"/>
        <v>773</v>
      </c>
      <c r="N35" s="102"/>
      <c r="O35" s="102"/>
      <c r="Q35" s="59"/>
      <c r="R35" s="51"/>
      <c r="S35" s="51"/>
      <c r="T35" s="51"/>
      <c r="U35" s="51"/>
      <c r="V35" s="51"/>
      <c r="W35" s="51"/>
      <c r="X35" s="51"/>
      <c r="Y35" s="60"/>
    </row>
    <row r="36" spans="1:25" ht="17.25" thickTop="1" thickBot="1" x14ac:dyDescent="0.3">
      <c r="A36" s="113"/>
      <c r="B36" s="114"/>
      <c r="C36" s="114"/>
      <c r="D36" s="114" t="s">
        <v>199</v>
      </c>
      <c r="E36" s="114"/>
      <c r="F36" s="114"/>
      <c r="G36" s="114"/>
      <c r="H36" s="114"/>
      <c r="I36" s="114"/>
      <c r="J36" s="114">
        <v>755</v>
      </c>
      <c r="K36" s="115"/>
      <c r="L36" s="115"/>
      <c r="M36" s="111">
        <f t="shared" si="1"/>
        <v>755</v>
      </c>
      <c r="N36" s="102"/>
      <c r="O36" s="102"/>
      <c r="Q36" s="59"/>
      <c r="R36" s="51"/>
      <c r="S36" s="51"/>
      <c r="T36" s="51"/>
      <c r="U36" s="51"/>
      <c r="V36" s="51"/>
      <c r="W36" s="51"/>
      <c r="X36" s="51"/>
      <c r="Y36" s="60"/>
    </row>
    <row r="37" spans="1:25" ht="11.25" customHeight="1" thickTop="1" thickBot="1" x14ac:dyDescent="0.3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102"/>
      <c r="O37" s="102"/>
      <c r="Q37" s="59"/>
      <c r="R37" s="51"/>
      <c r="S37" s="51"/>
      <c r="T37" s="51"/>
      <c r="U37" s="51"/>
      <c r="V37" s="51"/>
      <c r="W37" s="51"/>
      <c r="X37" s="51"/>
      <c r="Y37" s="60"/>
    </row>
    <row r="38" spans="1:25" ht="17.25" thickTop="1" thickBot="1" x14ac:dyDescent="0.3">
      <c r="A38" s="104" t="s">
        <v>13</v>
      </c>
      <c r="B38" s="105" t="s">
        <v>10</v>
      </c>
      <c r="C38" s="105" t="s">
        <v>19</v>
      </c>
      <c r="D38" s="105" t="s">
        <v>23</v>
      </c>
      <c r="E38" s="105">
        <v>871</v>
      </c>
      <c r="F38" s="105"/>
      <c r="G38" s="105"/>
      <c r="H38" s="105">
        <v>860</v>
      </c>
      <c r="I38" s="105">
        <v>828</v>
      </c>
      <c r="J38" s="105"/>
      <c r="K38" s="106">
        <v>804</v>
      </c>
      <c r="L38" s="106">
        <v>861</v>
      </c>
      <c r="M38" s="107">
        <f>LARGE(E38:L38,1)+LARGE(E38:L38,2)+LARGE(E38:L38,3)</f>
        <v>2592</v>
      </c>
      <c r="N38" s="101"/>
      <c r="O38" s="101"/>
      <c r="Q38" s="59" t="s">
        <v>192</v>
      </c>
      <c r="R38" s="51"/>
      <c r="S38" s="51"/>
      <c r="T38" s="51"/>
      <c r="U38" s="51"/>
      <c r="V38" s="51"/>
      <c r="W38" s="51"/>
      <c r="X38" s="51"/>
      <c r="Y38" s="60"/>
    </row>
    <row r="39" spans="1:25" ht="17.25" thickTop="1" thickBot="1" x14ac:dyDescent="0.3">
      <c r="A39" s="123"/>
      <c r="B39" s="61"/>
      <c r="C39" s="61"/>
      <c r="D39" s="72" t="s">
        <v>24</v>
      </c>
      <c r="E39" s="72">
        <v>849</v>
      </c>
      <c r="F39" s="72"/>
      <c r="G39" s="72">
        <v>841</v>
      </c>
      <c r="H39" s="72"/>
      <c r="I39" s="72"/>
      <c r="J39" s="72"/>
      <c r="K39" s="71">
        <v>824</v>
      </c>
      <c r="L39" s="71">
        <v>847</v>
      </c>
      <c r="M39" s="124">
        <f>LARGE(E39:L39,1)+LARGE(E39:L39,2)+LARGE(E39:L39,3)</f>
        <v>2537</v>
      </c>
      <c r="N39" s="142">
        <v>795</v>
      </c>
      <c r="O39" s="142">
        <f t="shared" ref="O39:O41" si="2">M39+(N39*2)</f>
        <v>4127</v>
      </c>
      <c r="Q39" s="59" t="s">
        <v>192</v>
      </c>
      <c r="R39" s="51"/>
      <c r="S39" s="51"/>
      <c r="T39" s="51"/>
      <c r="U39" s="51"/>
      <c r="V39" s="51"/>
      <c r="W39" s="51"/>
      <c r="X39" s="51"/>
      <c r="Y39" s="60"/>
    </row>
    <row r="40" spans="1:25" ht="17.25" thickTop="1" thickBot="1" x14ac:dyDescent="0.3">
      <c r="A40" s="123"/>
      <c r="B40" s="61"/>
      <c r="C40" s="61"/>
      <c r="D40" s="72" t="s">
        <v>25</v>
      </c>
      <c r="E40" s="72">
        <v>369</v>
      </c>
      <c r="F40" s="72"/>
      <c r="G40" s="72">
        <v>282</v>
      </c>
      <c r="H40" s="72"/>
      <c r="I40" s="72">
        <v>448</v>
      </c>
      <c r="J40" s="72"/>
      <c r="K40" s="62">
        <v>556</v>
      </c>
      <c r="L40" s="62"/>
      <c r="M40" s="124">
        <f>LARGE(E40:L40,1)+LARGE(E40:L40,2)+LARGE(E40:L40,3)</f>
        <v>1373</v>
      </c>
      <c r="N40" s="143">
        <v>500</v>
      </c>
      <c r="O40" s="143">
        <f t="shared" si="2"/>
        <v>2373</v>
      </c>
      <c r="P40" s="52" t="s">
        <v>192</v>
      </c>
      <c r="Q40" s="59"/>
      <c r="R40" s="51"/>
      <c r="S40" s="51"/>
      <c r="T40" s="51"/>
      <c r="U40" s="51"/>
      <c r="V40" s="51"/>
      <c r="W40" s="51"/>
      <c r="X40" s="51"/>
      <c r="Y40" s="60"/>
    </row>
    <row r="41" spans="1:25" ht="17.25" thickTop="1" thickBot="1" x14ac:dyDescent="0.3">
      <c r="A41" s="129"/>
      <c r="B41" s="72"/>
      <c r="C41" s="72"/>
      <c r="D41" s="72" t="s">
        <v>172</v>
      </c>
      <c r="E41" s="72"/>
      <c r="F41" s="72"/>
      <c r="G41" s="72">
        <v>199</v>
      </c>
      <c r="H41" s="72">
        <v>294</v>
      </c>
      <c r="I41" s="72">
        <v>573</v>
      </c>
      <c r="J41" s="72"/>
      <c r="K41" s="62"/>
      <c r="L41" s="62">
        <v>330</v>
      </c>
      <c r="M41" s="124">
        <f>LARGE(E41:L41,1)+LARGE(E41:L41,2)+LARGE(E41:L41,3)</f>
        <v>1197</v>
      </c>
      <c r="N41" s="144">
        <v>356</v>
      </c>
      <c r="O41" s="144">
        <f t="shared" si="2"/>
        <v>1909</v>
      </c>
      <c r="P41" s="52" t="s">
        <v>192</v>
      </c>
      <c r="Q41" s="59"/>
      <c r="R41" s="51"/>
      <c r="S41" s="51"/>
      <c r="T41" s="51"/>
      <c r="U41" s="51"/>
      <c r="V41" s="51"/>
      <c r="W41" s="51"/>
      <c r="X41" s="51"/>
      <c r="Y41" s="60"/>
    </row>
    <row r="42" spans="1:25" ht="17.25" thickTop="1" thickBot="1" x14ac:dyDescent="0.3">
      <c r="A42" s="113"/>
      <c r="B42" s="114"/>
      <c r="C42" s="114"/>
      <c r="D42" s="114" t="s">
        <v>67</v>
      </c>
      <c r="E42" s="114"/>
      <c r="F42" s="114">
        <v>49</v>
      </c>
      <c r="G42" s="114">
        <v>219</v>
      </c>
      <c r="H42" s="114"/>
      <c r="I42" s="114"/>
      <c r="J42" s="114"/>
      <c r="K42" s="115"/>
      <c r="L42" s="115"/>
      <c r="M42" s="111">
        <f>E42+F42+G42+H42+I42+J42+K42+L42</f>
        <v>268</v>
      </c>
      <c r="N42" s="102"/>
      <c r="O42" s="102"/>
      <c r="Q42" s="59"/>
      <c r="R42" s="51"/>
      <c r="S42" s="51"/>
      <c r="T42" s="51"/>
      <c r="U42" s="51"/>
      <c r="V42" s="51"/>
      <c r="W42" s="51"/>
      <c r="X42" s="51"/>
      <c r="Y42" s="60"/>
    </row>
    <row r="43" spans="1:25" ht="11.25" customHeight="1" thickTop="1" thickBot="1" x14ac:dyDescent="0.3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102"/>
      <c r="O43" s="102"/>
      <c r="Q43" s="59"/>
      <c r="R43" s="51"/>
      <c r="S43" s="51"/>
      <c r="T43" s="51"/>
      <c r="U43" s="51"/>
      <c r="V43" s="51"/>
      <c r="W43" s="51"/>
      <c r="X43" s="51"/>
      <c r="Y43" s="60"/>
    </row>
    <row r="44" spans="1:25" ht="17.25" thickTop="1" thickBot="1" x14ac:dyDescent="0.3">
      <c r="A44" s="120" t="s">
        <v>13</v>
      </c>
      <c r="B44" s="121" t="s">
        <v>14</v>
      </c>
      <c r="C44" s="121" t="s">
        <v>26</v>
      </c>
      <c r="D44" s="121" t="s">
        <v>27</v>
      </c>
      <c r="E44" s="121">
        <v>873</v>
      </c>
      <c r="F44" s="121"/>
      <c r="G44" s="121">
        <v>832</v>
      </c>
      <c r="H44" s="121"/>
      <c r="I44" s="121"/>
      <c r="J44" s="121"/>
      <c r="K44" s="122"/>
      <c r="L44" s="122"/>
      <c r="M44" s="112">
        <f>E44+F44+G44+H44+I44+J44+K44+L44</f>
        <v>1705</v>
      </c>
      <c r="N44" s="150" t="s">
        <v>226</v>
      </c>
      <c r="O44" s="151"/>
      <c r="Q44" s="59"/>
      <c r="R44" s="51"/>
      <c r="S44" s="51"/>
      <c r="T44" s="51"/>
      <c r="U44" s="51"/>
      <c r="V44" s="51"/>
      <c r="W44" s="51"/>
      <c r="X44" s="51"/>
      <c r="Y44" s="60"/>
    </row>
    <row r="45" spans="1:25" ht="17.25" thickTop="1" thickBot="1" x14ac:dyDescent="0.3">
      <c r="A45" s="108"/>
      <c r="B45" s="109"/>
      <c r="C45" s="109"/>
      <c r="D45" s="109" t="s">
        <v>28</v>
      </c>
      <c r="E45" s="109">
        <v>837</v>
      </c>
      <c r="F45" s="109">
        <v>811</v>
      </c>
      <c r="G45" s="109"/>
      <c r="H45" s="109"/>
      <c r="I45" s="109"/>
      <c r="J45" s="109"/>
      <c r="K45" s="110"/>
      <c r="L45" s="110"/>
      <c r="M45" s="111">
        <f>E45+F45+G45+H45+I45+J45+K45+L45</f>
        <v>1648</v>
      </c>
      <c r="N45" s="150"/>
      <c r="O45" s="151"/>
      <c r="Q45" s="59" t="s">
        <v>192</v>
      </c>
      <c r="R45" s="51"/>
      <c r="S45" s="51"/>
      <c r="T45" s="51"/>
      <c r="U45" s="51"/>
      <c r="V45" s="51"/>
      <c r="W45" s="51"/>
      <c r="X45" s="51"/>
      <c r="Y45" s="60"/>
    </row>
    <row r="46" spans="1:25" ht="11.25" customHeight="1" thickTop="1" thickBot="1" x14ac:dyDescent="0.3">
      <c r="A46" s="65"/>
      <c r="B46" s="73"/>
      <c r="C46" s="73"/>
      <c r="D46" s="65"/>
      <c r="E46" s="73"/>
      <c r="F46" s="73"/>
      <c r="G46" s="73"/>
      <c r="H46" s="73"/>
      <c r="I46" s="73"/>
      <c r="J46" s="73"/>
      <c r="K46" s="73"/>
      <c r="L46" s="73"/>
      <c r="M46" s="65"/>
      <c r="N46" s="102"/>
      <c r="O46" s="102"/>
      <c r="Q46" s="59"/>
      <c r="R46" s="51"/>
      <c r="S46" s="51"/>
      <c r="T46" s="51"/>
      <c r="U46" s="51"/>
      <c r="V46" s="51"/>
      <c r="W46" s="51"/>
      <c r="X46" s="51"/>
      <c r="Y46" s="60"/>
    </row>
    <row r="47" spans="1:25" ht="17.25" thickTop="1" thickBot="1" x14ac:dyDescent="0.3">
      <c r="A47" s="120" t="s">
        <v>9</v>
      </c>
      <c r="B47" s="121" t="s">
        <v>14</v>
      </c>
      <c r="C47" s="121" t="s">
        <v>26</v>
      </c>
      <c r="D47" s="121" t="s">
        <v>29</v>
      </c>
      <c r="E47" s="121">
        <v>803</v>
      </c>
      <c r="F47" s="121">
        <v>620</v>
      </c>
      <c r="G47" s="121"/>
      <c r="H47" s="121"/>
      <c r="I47" s="121"/>
      <c r="J47" s="121"/>
      <c r="K47" s="122"/>
      <c r="L47" s="122"/>
      <c r="M47" s="112">
        <f>E47+F47+G47+H47+I47+J47+K47+L47</f>
        <v>1423</v>
      </c>
      <c r="N47" s="150" t="s">
        <v>226</v>
      </c>
      <c r="O47" s="151"/>
      <c r="Q47" s="59"/>
      <c r="R47" s="51"/>
      <c r="S47" s="51"/>
      <c r="T47" s="51"/>
      <c r="U47" s="51"/>
      <c r="V47" s="51"/>
      <c r="W47" s="51"/>
      <c r="X47" s="51"/>
      <c r="Y47" s="60"/>
    </row>
    <row r="48" spans="1:25" ht="17.25" thickTop="1" thickBot="1" x14ac:dyDescent="0.3">
      <c r="A48" s="125"/>
      <c r="B48" s="70"/>
      <c r="C48" s="70"/>
      <c r="D48" s="70" t="s">
        <v>200</v>
      </c>
      <c r="E48" s="70"/>
      <c r="F48" s="70"/>
      <c r="G48" s="70"/>
      <c r="H48" s="70"/>
      <c r="I48" s="70">
        <v>909</v>
      </c>
      <c r="J48" s="70"/>
      <c r="K48" s="67"/>
      <c r="L48" s="67"/>
      <c r="M48" s="126">
        <f>E48+F48+G48+H48+I48+J48+K48+L48</f>
        <v>909</v>
      </c>
      <c r="N48" s="150"/>
      <c r="O48" s="151"/>
      <c r="Q48" s="59"/>
      <c r="R48" s="51"/>
      <c r="S48" s="51"/>
      <c r="T48" s="51"/>
      <c r="U48" s="51"/>
      <c r="V48" s="51"/>
      <c r="W48" s="51"/>
      <c r="X48" s="51"/>
      <c r="Y48" s="60"/>
    </row>
    <row r="49" spans="1:25" ht="17.25" thickTop="1" thickBot="1" x14ac:dyDescent="0.3">
      <c r="A49" s="113"/>
      <c r="B49" s="114"/>
      <c r="C49" s="114"/>
      <c r="D49" s="114" t="s">
        <v>30</v>
      </c>
      <c r="E49" s="114">
        <v>580</v>
      </c>
      <c r="F49" s="114"/>
      <c r="G49" s="114"/>
      <c r="H49" s="114"/>
      <c r="I49" s="114"/>
      <c r="J49" s="114"/>
      <c r="K49" s="115"/>
      <c r="L49" s="115"/>
      <c r="M49" s="111">
        <f>E49+F49+G49+H49+I49+J49+K49+L49</f>
        <v>580</v>
      </c>
      <c r="N49" s="150"/>
      <c r="O49" s="151"/>
      <c r="Q49" s="59"/>
      <c r="R49" s="51"/>
      <c r="S49" s="51"/>
      <c r="T49" s="51"/>
      <c r="U49" s="51"/>
      <c r="V49" s="51"/>
      <c r="W49" s="51"/>
      <c r="X49" s="51"/>
      <c r="Y49" s="60"/>
    </row>
    <row r="50" spans="1:25" ht="11.25" customHeight="1" thickTop="1" thickBot="1" x14ac:dyDescent="0.3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102"/>
      <c r="O50" s="102"/>
      <c r="Q50" s="59"/>
      <c r="R50" s="51"/>
      <c r="S50" s="51"/>
      <c r="T50" s="51"/>
      <c r="U50" s="51"/>
      <c r="V50" s="51"/>
      <c r="W50" s="51"/>
      <c r="X50" s="51"/>
      <c r="Y50" s="60"/>
    </row>
    <row r="51" spans="1:25" ht="17.25" thickTop="1" thickBot="1" x14ac:dyDescent="0.3">
      <c r="A51" s="120" t="s">
        <v>13</v>
      </c>
      <c r="B51" s="121" t="s">
        <v>17</v>
      </c>
      <c r="C51" s="121" t="s">
        <v>26</v>
      </c>
      <c r="D51" s="121" t="s">
        <v>162</v>
      </c>
      <c r="E51" s="121"/>
      <c r="F51" s="121"/>
      <c r="G51" s="121"/>
      <c r="H51" s="121"/>
      <c r="I51" s="121"/>
      <c r="J51" s="121"/>
      <c r="K51" s="121">
        <v>1015</v>
      </c>
      <c r="L51" s="121"/>
      <c r="M51" s="112">
        <f>E51+F51+G51+H51+I51+J51+K51+L51</f>
        <v>1015</v>
      </c>
      <c r="N51" s="150" t="s">
        <v>226</v>
      </c>
      <c r="O51" s="151"/>
      <c r="Q51" s="59" t="s">
        <v>192</v>
      </c>
      <c r="R51" s="51"/>
      <c r="S51" s="51"/>
      <c r="T51" s="51"/>
      <c r="U51" s="51"/>
      <c r="V51" s="51"/>
      <c r="W51" s="51"/>
      <c r="X51" s="51"/>
      <c r="Y51" s="60"/>
    </row>
    <row r="52" spans="1:25" ht="17.25" thickTop="1" thickBot="1" x14ac:dyDescent="0.3">
      <c r="A52" s="127"/>
      <c r="B52" s="69"/>
      <c r="C52" s="69"/>
      <c r="D52" s="69" t="s">
        <v>201</v>
      </c>
      <c r="E52" s="69"/>
      <c r="F52" s="69"/>
      <c r="G52" s="69"/>
      <c r="H52" s="69"/>
      <c r="I52" s="69"/>
      <c r="J52" s="69">
        <v>1005</v>
      </c>
      <c r="K52" s="69"/>
      <c r="L52" s="69"/>
      <c r="M52" s="126">
        <f>E52+F52+G52+H52+I52+J52+K52+L52</f>
        <v>1005</v>
      </c>
      <c r="N52" s="150"/>
      <c r="O52" s="151"/>
      <c r="Q52" s="59"/>
      <c r="R52" s="51"/>
      <c r="S52" s="51"/>
      <c r="T52" s="51"/>
      <c r="U52" s="51"/>
      <c r="V52" s="51"/>
      <c r="W52" s="51"/>
      <c r="X52" s="51"/>
      <c r="Y52" s="60"/>
    </row>
    <row r="53" spans="1:25" ht="17.25" thickTop="1" thickBot="1" x14ac:dyDescent="0.3">
      <c r="A53" s="127"/>
      <c r="B53" s="69"/>
      <c r="C53" s="69"/>
      <c r="D53" s="69" t="s">
        <v>117</v>
      </c>
      <c r="E53" s="69"/>
      <c r="F53" s="69"/>
      <c r="G53" s="69"/>
      <c r="H53" s="69"/>
      <c r="I53" s="69"/>
      <c r="J53" s="69"/>
      <c r="K53" s="69">
        <v>927</v>
      </c>
      <c r="L53" s="69"/>
      <c r="M53" s="126">
        <f>E53+F53+G53+H53+I53+J53+K53+L53</f>
        <v>927</v>
      </c>
      <c r="N53" s="150"/>
      <c r="O53" s="151"/>
      <c r="Q53" s="59" t="s">
        <v>192</v>
      </c>
      <c r="R53" s="51"/>
      <c r="S53" s="51"/>
      <c r="T53" s="51"/>
      <c r="U53" s="51"/>
      <c r="V53" s="51"/>
      <c r="W53" s="51"/>
      <c r="X53" s="51"/>
      <c r="Y53" s="60"/>
    </row>
    <row r="54" spans="1:25" ht="17.25" thickTop="1" thickBot="1" x14ac:dyDescent="0.3">
      <c r="A54" s="113"/>
      <c r="B54" s="114"/>
      <c r="C54" s="114"/>
      <c r="D54" s="114" t="s">
        <v>163</v>
      </c>
      <c r="E54" s="114"/>
      <c r="F54" s="114"/>
      <c r="G54" s="114"/>
      <c r="H54" s="114"/>
      <c r="I54" s="114"/>
      <c r="J54" s="114"/>
      <c r="K54" s="114">
        <v>302</v>
      </c>
      <c r="L54" s="114"/>
      <c r="M54" s="111">
        <f>E54+F54+G54+H54+I54+J54+K54+L54</f>
        <v>302</v>
      </c>
      <c r="N54" s="150"/>
      <c r="O54" s="151"/>
      <c r="Q54" s="59"/>
      <c r="R54" s="51"/>
      <c r="S54" s="51"/>
      <c r="T54" s="51"/>
      <c r="U54" s="51"/>
      <c r="V54" s="51"/>
      <c r="W54" s="51"/>
      <c r="X54" s="51"/>
      <c r="Y54" s="60"/>
    </row>
    <row r="55" spans="1:25" ht="11.25" customHeight="1" thickTop="1" thickBot="1" x14ac:dyDescent="0.3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102"/>
      <c r="O55" s="102"/>
      <c r="Q55" s="59"/>
      <c r="R55" s="51"/>
      <c r="S55" s="51"/>
      <c r="T55" s="51"/>
      <c r="U55" s="51"/>
      <c r="V55" s="51"/>
      <c r="W55" s="51"/>
      <c r="X55" s="51"/>
      <c r="Y55" s="60"/>
    </row>
    <row r="56" spans="1:25" ht="17.25" thickTop="1" thickBot="1" x14ac:dyDescent="0.3">
      <c r="A56" s="120" t="s">
        <v>9</v>
      </c>
      <c r="B56" s="121" t="s">
        <v>17</v>
      </c>
      <c r="C56" s="121" t="s">
        <v>26</v>
      </c>
      <c r="D56" s="121" t="s">
        <v>31</v>
      </c>
      <c r="E56" s="121">
        <v>929</v>
      </c>
      <c r="F56" s="121"/>
      <c r="G56" s="121"/>
      <c r="H56" s="121"/>
      <c r="I56" s="121"/>
      <c r="J56" s="121"/>
      <c r="K56" s="122">
        <v>829</v>
      </c>
      <c r="L56" s="122"/>
      <c r="M56" s="112">
        <f>E56+F56+G56+H56+I56+J56+K56+L56</f>
        <v>1758</v>
      </c>
      <c r="N56" s="150" t="s">
        <v>226</v>
      </c>
      <c r="O56" s="151"/>
      <c r="Q56" s="59" t="s">
        <v>192</v>
      </c>
      <c r="R56" s="51"/>
      <c r="S56" s="51"/>
      <c r="T56" s="51"/>
      <c r="U56" s="51"/>
      <c r="V56" s="51"/>
      <c r="W56" s="51"/>
      <c r="X56" s="51"/>
      <c r="Y56" s="60"/>
    </row>
    <row r="57" spans="1:25" ht="17.25" thickTop="1" thickBot="1" x14ac:dyDescent="0.3">
      <c r="A57" s="108"/>
      <c r="B57" s="109"/>
      <c r="C57" s="109"/>
      <c r="D57" s="109" t="s">
        <v>202</v>
      </c>
      <c r="E57" s="109"/>
      <c r="F57" s="109"/>
      <c r="G57" s="109"/>
      <c r="H57" s="109"/>
      <c r="I57" s="109"/>
      <c r="J57" s="109"/>
      <c r="K57" s="110">
        <v>992</v>
      </c>
      <c r="L57" s="110"/>
      <c r="M57" s="111">
        <f>E57+F57+G57+H57+I57+J57+K57+L57</f>
        <v>992</v>
      </c>
      <c r="N57" s="150"/>
      <c r="O57" s="151"/>
      <c r="Q57" s="59" t="s">
        <v>192</v>
      </c>
      <c r="R57" s="51"/>
      <c r="S57" s="51"/>
      <c r="T57" s="51"/>
      <c r="U57" s="51"/>
      <c r="V57" s="51"/>
      <c r="W57" s="51"/>
      <c r="X57" s="51"/>
      <c r="Y57" s="60"/>
    </row>
    <row r="58" spans="1:25" ht="10.5" customHeight="1" thickTop="1" thickBot="1" x14ac:dyDescent="0.3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102"/>
      <c r="O58" s="102"/>
      <c r="Q58" s="59"/>
      <c r="R58" s="51"/>
      <c r="S58" s="51"/>
      <c r="T58" s="51"/>
      <c r="U58" s="51"/>
      <c r="V58" s="51"/>
      <c r="W58" s="51"/>
      <c r="X58" s="51"/>
      <c r="Y58" s="60"/>
    </row>
    <row r="59" spans="1:25" ht="17.25" thickTop="1" thickBot="1" x14ac:dyDescent="0.3">
      <c r="A59" s="116" t="s">
        <v>13</v>
      </c>
      <c r="B59" s="117" t="s">
        <v>10</v>
      </c>
      <c r="C59" s="117" t="s">
        <v>26</v>
      </c>
      <c r="D59" s="117" t="s">
        <v>165</v>
      </c>
      <c r="E59" s="117"/>
      <c r="F59" s="117"/>
      <c r="G59" s="117"/>
      <c r="H59" s="117"/>
      <c r="I59" s="117"/>
      <c r="J59" s="117"/>
      <c r="K59" s="118">
        <v>635</v>
      </c>
      <c r="L59" s="118"/>
      <c r="M59" s="119">
        <f>E59+F59+G59+H59+I59+J59+K59+L59</f>
        <v>635</v>
      </c>
      <c r="N59" s="150" t="s">
        <v>226</v>
      </c>
      <c r="O59" s="151"/>
      <c r="Q59" s="59"/>
      <c r="R59" s="51"/>
      <c r="S59" s="51"/>
      <c r="T59" s="51"/>
      <c r="U59" s="51"/>
      <c r="V59" s="51"/>
      <c r="W59" s="51"/>
      <c r="X59" s="51"/>
      <c r="Y59" s="60"/>
    </row>
    <row r="60" spans="1:25" ht="10.5" customHeight="1" thickTop="1" thickBot="1" x14ac:dyDescent="0.3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102"/>
      <c r="O60" s="102"/>
      <c r="Q60" s="59"/>
      <c r="R60" s="51"/>
      <c r="S60" s="51"/>
      <c r="T60" s="51"/>
      <c r="U60" s="51"/>
      <c r="V60" s="51"/>
      <c r="W60" s="51"/>
      <c r="X60" s="51"/>
      <c r="Y60" s="60"/>
    </row>
    <row r="61" spans="1:25" ht="17.25" thickTop="1" thickBot="1" x14ac:dyDescent="0.3">
      <c r="A61" s="104" t="s">
        <v>13</v>
      </c>
      <c r="B61" s="105" t="s">
        <v>14</v>
      </c>
      <c r="C61" s="105" t="s">
        <v>32</v>
      </c>
      <c r="D61" s="105" t="s">
        <v>33</v>
      </c>
      <c r="E61" s="105">
        <v>722</v>
      </c>
      <c r="F61" s="105"/>
      <c r="G61" s="105">
        <v>795</v>
      </c>
      <c r="H61" s="105">
        <v>756</v>
      </c>
      <c r="I61" s="105"/>
      <c r="J61" s="105"/>
      <c r="K61" s="106"/>
      <c r="L61" s="106"/>
      <c r="M61" s="107">
        <f>LARGE(E61:L61,1)+LARGE(E61:L61,2)+LARGE(E61:L61,3)</f>
        <v>2273</v>
      </c>
      <c r="N61" s="148" t="s">
        <v>226</v>
      </c>
      <c r="O61" s="149"/>
      <c r="P61" s="52" t="s">
        <v>203</v>
      </c>
      <c r="Q61" s="59"/>
      <c r="R61" s="51"/>
      <c r="S61" s="51"/>
      <c r="T61" s="51"/>
      <c r="U61" s="51"/>
      <c r="V61" s="51"/>
      <c r="W61" s="51"/>
      <c r="X61" s="51"/>
      <c r="Y61" s="60"/>
    </row>
    <row r="62" spans="1:25" ht="17.25" thickTop="1" thickBot="1" x14ac:dyDescent="0.3">
      <c r="A62" s="125"/>
      <c r="B62" s="70"/>
      <c r="C62" s="70"/>
      <c r="D62" s="70" t="s">
        <v>160</v>
      </c>
      <c r="E62" s="70"/>
      <c r="F62" s="70"/>
      <c r="G62" s="70"/>
      <c r="H62" s="70"/>
      <c r="I62" s="70"/>
      <c r="J62" s="70"/>
      <c r="K62" s="67">
        <v>611</v>
      </c>
      <c r="L62" s="67"/>
      <c r="M62" s="126">
        <f>E62+F62+G62+H62+I62+J62+K62+L62</f>
        <v>611</v>
      </c>
      <c r="N62" s="148"/>
      <c r="O62" s="149"/>
      <c r="Q62" s="59"/>
      <c r="R62" s="51"/>
      <c r="S62" s="51"/>
      <c r="T62" s="51"/>
      <c r="U62" s="51"/>
      <c r="V62" s="51"/>
      <c r="W62" s="51"/>
      <c r="X62" s="51"/>
      <c r="Y62" s="60"/>
    </row>
    <row r="63" spans="1:25" ht="17.25" thickTop="1" thickBot="1" x14ac:dyDescent="0.3">
      <c r="A63" s="125"/>
      <c r="B63" s="70"/>
      <c r="C63" s="70"/>
      <c r="D63" s="70" t="s">
        <v>204</v>
      </c>
      <c r="E63" s="70"/>
      <c r="F63" s="70"/>
      <c r="G63" s="70"/>
      <c r="H63" s="70"/>
      <c r="I63" s="70"/>
      <c r="J63" s="70">
        <v>524</v>
      </c>
      <c r="K63" s="67"/>
      <c r="L63" s="67"/>
      <c r="M63" s="126">
        <f>E63+F63+G63+H63+I63+J63+K63+L63</f>
        <v>524</v>
      </c>
      <c r="N63" s="148"/>
      <c r="O63" s="149"/>
      <c r="Q63" s="59"/>
      <c r="R63" s="51"/>
      <c r="S63" s="51"/>
      <c r="T63" s="51"/>
      <c r="U63" s="51"/>
      <c r="V63" s="51"/>
      <c r="W63" s="51"/>
      <c r="X63" s="51"/>
      <c r="Y63" s="60"/>
    </row>
    <row r="64" spans="1:25" ht="17.25" thickTop="1" thickBot="1" x14ac:dyDescent="0.3">
      <c r="A64" s="113"/>
      <c r="B64" s="114"/>
      <c r="C64" s="114"/>
      <c r="D64" s="114" t="s">
        <v>68</v>
      </c>
      <c r="E64" s="114"/>
      <c r="F64" s="114">
        <v>157</v>
      </c>
      <c r="G64" s="114">
        <v>165</v>
      </c>
      <c r="H64" s="114"/>
      <c r="I64" s="114"/>
      <c r="J64" s="114"/>
      <c r="K64" s="115"/>
      <c r="L64" s="115"/>
      <c r="M64" s="111">
        <f>E64+F64+G64+H64+I64+J64+K64+L64</f>
        <v>322</v>
      </c>
      <c r="N64" s="148"/>
      <c r="O64" s="149"/>
      <c r="Q64" s="59"/>
      <c r="R64" s="51"/>
      <c r="S64" s="51"/>
      <c r="T64" s="51"/>
      <c r="U64" s="51"/>
      <c r="V64" s="51"/>
      <c r="W64" s="51"/>
      <c r="X64" s="51"/>
      <c r="Y64" s="60"/>
    </row>
    <row r="65" spans="1:25" ht="13.5" customHeight="1" thickTop="1" thickBot="1" x14ac:dyDescent="0.3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102"/>
      <c r="O65" s="102"/>
      <c r="Q65" s="59"/>
      <c r="R65" s="51"/>
      <c r="S65" s="51"/>
      <c r="T65" s="51"/>
      <c r="U65" s="51"/>
      <c r="V65" s="51"/>
      <c r="W65" s="51"/>
      <c r="X65" s="51"/>
      <c r="Y65" s="60"/>
    </row>
    <row r="66" spans="1:25" ht="17.25" thickTop="1" thickBot="1" x14ac:dyDescent="0.3">
      <c r="A66" s="104" t="s">
        <v>9</v>
      </c>
      <c r="B66" s="130" t="s">
        <v>14</v>
      </c>
      <c r="C66" s="130" t="s">
        <v>32</v>
      </c>
      <c r="D66" s="105" t="s">
        <v>70</v>
      </c>
      <c r="E66" s="130"/>
      <c r="F66" s="130">
        <v>782</v>
      </c>
      <c r="G66" s="130">
        <v>819</v>
      </c>
      <c r="H66" s="130"/>
      <c r="I66" s="130"/>
      <c r="J66" s="130"/>
      <c r="K66" s="131">
        <v>795</v>
      </c>
      <c r="L66" s="131"/>
      <c r="M66" s="107">
        <f>LARGE(E66:L66,1)+LARGE(E66:L66,2)+LARGE(E66:L66,3)</f>
        <v>2396</v>
      </c>
      <c r="N66" s="142">
        <v>828</v>
      </c>
      <c r="O66" s="142">
        <f t="shared" ref="O66" si="3">M66+(N66*2)</f>
        <v>4052</v>
      </c>
      <c r="P66" s="52" t="s">
        <v>192</v>
      </c>
      <c r="Q66" s="59"/>
      <c r="R66" s="51"/>
      <c r="S66" s="51"/>
      <c r="T66" s="51"/>
      <c r="U66" s="51"/>
      <c r="V66" s="51"/>
      <c r="W66" s="51"/>
      <c r="X66" s="51"/>
      <c r="Y66" s="60"/>
    </row>
    <row r="67" spans="1:25" ht="17.25" thickTop="1" thickBot="1" x14ac:dyDescent="0.3">
      <c r="A67" s="123"/>
      <c r="B67" s="74"/>
      <c r="C67" s="74"/>
      <c r="D67" s="61" t="s">
        <v>35</v>
      </c>
      <c r="E67" s="74">
        <v>648</v>
      </c>
      <c r="F67" s="74">
        <v>283</v>
      </c>
      <c r="G67" s="74"/>
      <c r="H67" s="74">
        <v>721</v>
      </c>
      <c r="I67" s="74">
        <v>725</v>
      </c>
      <c r="J67" s="74"/>
      <c r="K67" s="75">
        <v>438</v>
      </c>
      <c r="L67" s="75"/>
      <c r="M67" s="124">
        <f>LARGE(E67:L67,1)+LARGE(E67:L67,2)+LARGE(E67:L67,3)</f>
        <v>2094</v>
      </c>
      <c r="N67" s="101"/>
      <c r="O67" s="101"/>
      <c r="P67" s="52" t="s">
        <v>192</v>
      </c>
      <c r="Q67" s="59"/>
      <c r="R67" s="51"/>
      <c r="S67" s="51"/>
      <c r="T67" s="51"/>
      <c r="U67" s="51"/>
      <c r="V67" s="51"/>
      <c r="W67" s="51"/>
      <c r="X67" s="51"/>
      <c r="Y67" s="60"/>
    </row>
    <row r="68" spans="1:25" ht="17.25" thickTop="1" thickBot="1" x14ac:dyDescent="0.3">
      <c r="A68" s="127"/>
      <c r="B68" s="76"/>
      <c r="C68" s="76"/>
      <c r="D68" s="69" t="s">
        <v>34</v>
      </c>
      <c r="E68" s="76">
        <v>752</v>
      </c>
      <c r="F68" s="76"/>
      <c r="G68" s="76"/>
      <c r="H68" s="76"/>
      <c r="I68" s="76">
        <v>704</v>
      </c>
      <c r="J68" s="76"/>
      <c r="K68" s="77"/>
      <c r="L68" s="77"/>
      <c r="M68" s="126">
        <f>E68+F68+G68+H68+I68+J68+K68+L68</f>
        <v>1456</v>
      </c>
      <c r="N68" s="102"/>
      <c r="O68" s="102"/>
      <c r="Q68" s="59"/>
      <c r="R68" s="51"/>
      <c r="S68" s="51"/>
      <c r="T68" s="51"/>
      <c r="U68" s="51"/>
      <c r="V68" s="51"/>
      <c r="W68" s="51"/>
      <c r="X68" s="51"/>
      <c r="Y68" s="60"/>
    </row>
    <row r="69" spans="1:25" ht="17.25" thickTop="1" thickBot="1" x14ac:dyDescent="0.3">
      <c r="A69" s="127"/>
      <c r="B69" s="76"/>
      <c r="C69" s="76"/>
      <c r="D69" s="69" t="s">
        <v>44</v>
      </c>
      <c r="E69" s="76"/>
      <c r="F69" s="76"/>
      <c r="G69" s="76"/>
      <c r="H69" s="76"/>
      <c r="I69" s="76">
        <v>791</v>
      </c>
      <c r="J69" s="76"/>
      <c r="K69" s="77"/>
      <c r="L69" s="77"/>
      <c r="M69" s="126">
        <f>E69+F69+G69+H69+I69+J69+K69+L69</f>
        <v>791</v>
      </c>
      <c r="N69" s="102"/>
      <c r="O69" s="102"/>
      <c r="P69" s="52" t="s">
        <v>192</v>
      </c>
      <c r="Q69" s="59"/>
      <c r="R69" s="51"/>
      <c r="S69" s="51"/>
      <c r="T69" s="51"/>
      <c r="U69" s="51"/>
      <c r="V69" s="51"/>
      <c r="W69" s="51"/>
      <c r="X69" s="51"/>
      <c r="Y69" s="60"/>
    </row>
    <row r="70" spans="1:25" ht="17.25" thickTop="1" thickBot="1" x14ac:dyDescent="0.3">
      <c r="A70" s="127"/>
      <c r="B70" s="76"/>
      <c r="C70" s="76"/>
      <c r="D70" s="69" t="s">
        <v>69</v>
      </c>
      <c r="E70" s="76"/>
      <c r="F70" s="76">
        <v>557</v>
      </c>
      <c r="G70" s="76"/>
      <c r="H70" s="76"/>
      <c r="I70" s="76"/>
      <c r="J70" s="76"/>
      <c r="K70" s="77"/>
      <c r="L70" s="77"/>
      <c r="M70" s="126">
        <f>E70+F70+G70+H70+I70+J70+K70+L70</f>
        <v>557</v>
      </c>
      <c r="N70" s="102"/>
      <c r="O70" s="102"/>
      <c r="Q70" s="59"/>
      <c r="R70" s="51"/>
      <c r="S70" s="51"/>
      <c r="T70" s="51"/>
      <c r="U70" s="51"/>
      <c r="V70" s="51"/>
      <c r="W70" s="51"/>
      <c r="X70" s="51"/>
      <c r="Y70" s="60"/>
    </row>
    <row r="71" spans="1:25" ht="17.25" thickTop="1" thickBot="1" x14ac:dyDescent="0.3">
      <c r="A71" s="113"/>
      <c r="B71" s="132"/>
      <c r="C71" s="132"/>
      <c r="D71" s="114" t="s">
        <v>184</v>
      </c>
      <c r="E71" s="132"/>
      <c r="F71" s="132"/>
      <c r="G71" s="132"/>
      <c r="H71" s="132"/>
      <c r="I71" s="132"/>
      <c r="J71" s="132"/>
      <c r="K71" s="133"/>
      <c r="L71" s="133">
        <v>441</v>
      </c>
      <c r="M71" s="111">
        <f>E71+F71+G71+H71+I71+J71+K71+L71</f>
        <v>441</v>
      </c>
      <c r="N71" s="102"/>
      <c r="O71" s="102"/>
      <c r="Q71" s="59"/>
      <c r="R71" s="51"/>
      <c r="S71" s="51"/>
      <c r="T71" s="51"/>
      <c r="U71" s="51"/>
      <c r="V71" s="51"/>
      <c r="W71" s="51"/>
      <c r="X71" s="51"/>
      <c r="Y71" s="60"/>
    </row>
    <row r="72" spans="1:25" ht="10.5" customHeight="1" thickTop="1" thickBot="1" x14ac:dyDescent="0.3">
      <c r="A72" s="65"/>
      <c r="B72" s="73"/>
      <c r="C72" s="73"/>
      <c r="D72" s="65"/>
      <c r="E72" s="73"/>
      <c r="F72" s="73"/>
      <c r="G72" s="73"/>
      <c r="H72" s="73"/>
      <c r="I72" s="73"/>
      <c r="J72" s="73"/>
      <c r="K72" s="73"/>
      <c r="L72" s="73"/>
      <c r="M72" s="73"/>
      <c r="N72" s="103"/>
      <c r="O72" s="103"/>
      <c r="Q72" s="59"/>
      <c r="R72" s="51"/>
      <c r="S72" s="51"/>
      <c r="T72" s="51"/>
      <c r="U72" s="51"/>
      <c r="V72" s="51"/>
      <c r="W72" s="51"/>
      <c r="X72" s="51"/>
      <c r="Y72" s="60"/>
    </row>
    <row r="73" spans="1:25" ht="17.25" thickTop="1" thickBot="1" x14ac:dyDescent="0.3">
      <c r="A73" s="104" t="s">
        <v>13</v>
      </c>
      <c r="B73" s="105" t="s">
        <v>17</v>
      </c>
      <c r="C73" s="105" t="s">
        <v>32</v>
      </c>
      <c r="D73" s="105" t="s">
        <v>36</v>
      </c>
      <c r="E73" s="105">
        <v>907</v>
      </c>
      <c r="F73" s="105"/>
      <c r="G73" s="105"/>
      <c r="H73" s="105"/>
      <c r="I73" s="105">
        <v>891</v>
      </c>
      <c r="J73" s="105"/>
      <c r="K73" s="106">
        <v>841</v>
      </c>
      <c r="L73" s="106">
        <v>943</v>
      </c>
      <c r="M73" s="107">
        <f>LARGE(E73:L73,1)+LARGE(E73:L73,2)+LARGE(E73:L73,3)</f>
        <v>2741</v>
      </c>
      <c r="N73" s="145">
        <v>929</v>
      </c>
      <c r="O73" s="142">
        <f t="shared" ref="O73" si="4">M73+(N73*2)</f>
        <v>4599</v>
      </c>
      <c r="P73" s="52" t="s">
        <v>192</v>
      </c>
      <c r="Q73" s="59"/>
      <c r="R73" s="51"/>
      <c r="S73" s="51"/>
      <c r="T73" s="51"/>
      <c r="U73" s="51"/>
      <c r="V73" s="51"/>
      <c r="W73" s="51"/>
      <c r="X73" s="51"/>
      <c r="Y73" s="60"/>
    </row>
    <row r="74" spans="1:25" ht="17.25" thickTop="1" thickBot="1" x14ac:dyDescent="0.3">
      <c r="A74" s="127"/>
      <c r="B74" s="69"/>
      <c r="C74" s="69"/>
      <c r="D74" s="69" t="s">
        <v>205</v>
      </c>
      <c r="E74" s="69">
        <v>819</v>
      </c>
      <c r="F74" s="69"/>
      <c r="G74" s="69">
        <v>778</v>
      </c>
      <c r="H74" s="69"/>
      <c r="I74" s="69"/>
      <c r="J74" s="69"/>
      <c r="K74" s="63"/>
      <c r="L74" s="63"/>
      <c r="M74" s="126">
        <f>E74+F74+G74+H74+I74+J74+K74+L74</f>
        <v>1597</v>
      </c>
      <c r="N74" s="138"/>
      <c r="O74" s="139"/>
      <c r="Q74" s="59"/>
      <c r="R74" s="51"/>
      <c r="S74" s="51"/>
      <c r="T74" s="51"/>
      <c r="U74" s="51"/>
      <c r="V74" s="51"/>
      <c r="W74" s="51"/>
      <c r="X74" s="51"/>
      <c r="Y74" s="60"/>
    </row>
    <row r="75" spans="1:25" ht="17.25" thickTop="1" thickBot="1" x14ac:dyDescent="0.3">
      <c r="A75" s="127"/>
      <c r="B75" s="69"/>
      <c r="C75" s="69"/>
      <c r="D75" s="69" t="s">
        <v>117</v>
      </c>
      <c r="E75" s="69"/>
      <c r="F75" s="69"/>
      <c r="G75" s="69"/>
      <c r="H75" s="69">
        <v>970</v>
      </c>
      <c r="I75" s="69"/>
      <c r="J75" s="69"/>
      <c r="K75" s="63"/>
      <c r="L75" s="63"/>
      <c r="M75" s="126">
        <f>E75+F75+G75+H75+I75+J75+K75+L75</f>
        <v>970</v>
      </c>
      <c r="N75" s="138"/>
      <c r="O75" s="139"/>
      <c r="Q75" s="59"/>
      <c r="R75" s="51"/>
      <c r="S75" s="51"/>
      <c r="T75" s="51"/>
      <c r="U75" s="51"/>
      <c r="V75" s="51"/>
      <c r="W75" s="51"/>
      <c r="X75" s="51"/>
      <c r="Y75" s="60"/>
    </row>
    <row r="76" spans="1:25" ht="17.25" thickTop="1" thickBot="1" x14ac:dyDescent="0.3">
      <c r="A76" s="128"/>
      <c r="B76" s="64"/>
      <c r="C76" s="64"/>
      <c r="D76" s="64" t="s">
        <v>206</v>
      </c>
      <c r="E76" s="64"/>
      <c r="F76" s="64"/>
      <c r="G76" s="64"/>
      <c r="H76" s="64"/>
      <c r="I76" s="64"/>
      <c r="J76" s="64">
        <v>911</v>
      </c>
      <c r="K76" s="66"/>
      <c r="L76" s="66"/>
      <c r="M76" s="126">
        <f>E76+F76+G76+H76+I76+J76+K76+L76</f>
        <v>911</v>
      </c>
      <c r="N76" s="138"/>
      <c r="O76" s="139"/>
      <c r="Q76" s="59"/>
      <c r="R76" s="51"/>
      <c r="S76" s="51"/>
      <c r="T76" s="51"/>
      <c r="U76" s="51"/>
      <c r="V76" s="51"/>
      <c r="W76" s="51"/>
      <c r="X76" s="51"/>
      <c r="Y76" s="60"/>
    </row>
    <row r="77" spans="1:25" ht="17.25" thickTop="1" thickBot="1" x14ac:dyDescent="0.3">
      <c r="A77" s="113"/>
      <c r="B77" s="114"/>
      <c r="C77" s="114"/>
      <c r="D77" s="114" t="s">
        <v>185</v>
      </c>
      <c r="E77" s="114"/>
      <c r="F77" s="114"/>
      <c r="G77" s="114"/>
      <c r="H77" s="114"/>
      <c r="I77" s="114"/>
      <c r="J77" s="114"/>
      <c r="K77" s="115"/>
      <c r="L77" s="115">
        <v>743</v>
      </c>
      <c r="M77" s="111">
        <f>E77+F77+G77+H77+I77+J77+K77+L77</f>
        <v>743</v>
      </c>
      <c r="N77" s="138"/>
      <c r="O77" s="139"/>
      <c r="Q77" s="59"/>
      <c r="R77" s="51"/>
      <c r="S77" s="51"/>
      <c r="T77" s="51"/>
      <c r="U77" s="51"/>
      <c r="V77" s="51"/>
      <c r="W77" s="51"/>
      <c r="X77" s="51"/>
      <c r="Y77" s="60"/>
    </row>
    <row r="78" spans="1:25" ht="10.5" customHeight="1" thickTop="1" thickBot="1" x14ac:dyDescent="0.3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102"/>
      <c r="O78" s="102"/>
      <c r="Q78" s="59"/>
      <c r="R78" s="51"/>
      <c r="S78" s="51"/>
      <c r="T78" s="51"/>
      <c r="U78" s="51"/>
      <c r="V78" s="51"/>
      <c r="W78" s="51"/>
      <c r="X78" s="51"/>
      <c r="Y78" s="60"/>
    </row>
    <row r="79" spans="1:25" ht="17.25" thickTop="1" thickBot="1" x14ac:dyDescent="0.3">
      <c r="A79" s="134" t="s">
        <v>9</v>
      </c>
      <c r="B79" s="135" t="s">
        <v>17</v>
      </c>
      <c r="C79" s="135" t="s">
        <v>32</v>
      </c>
      <c r="D79" s="135" t="s">
        <v>166</v>
      </c>
      <c r="E79" s="135"/>
      <c r="F79" s="135"/>
      <c r="G79" s="135">
        <v>576</v>
      </c>
      <c r="H79" s="135">
        <v>596</v>
      </c>
      <c r="I79" s="135">
        <v>655</v>
      </c>
      <c r="J79" s="135"/>
      <c r="K79" s="136">
        <v>713</v>
      </c>
      <c r="L79" s="136">
        <v>636</v>
      </c>
      <c r="M79" s="137">
        <f>LARGE(E79:L79,1)+LARGE(E79:L79,2)+LARGE(E79:L79,3)</f>
        <v>2004</v>
      </c>
      <c r="N79" s="142">
        <v>638</v>
      </c>
      <c r="O79" s="142">
        <f t="shared" ref="O79:O81" si="5">M79+(N79*2)</f>
        <v>3280</v>
      </c>
      <c r="P79" s="52" t="s">
        <v>192</v>
      </c>
      <c r="Q79" s="59"/>
      <c r="R79" s="51"/>
      <c r="S79" s="51"/>
      <c r="T79" s="51"/>
      <c r="U79" s="51"/>
      <c r="V79" s="51"/>
      <c r="W79" s="51"/>
      <c r="X79" s="51"/>
      <c r="Y79" s="60"/>
    </row>
    <row r="80" spans="1:25" ht="12" customHeight="1" thickTop="1" thickBot="1" x14ac:dyDescent="0.3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102"/>
      <c r="O80" s="102"/>
      <c r="Q80" s="59"/>
      <c r="R80" s="51"/>
      <c r="S80" s="51"/>
      <c r="T80" s="51"/>
      <c r="U80" s="51"/>
      <c r="V80" s="51"/>
      <c r="W80" s="51"/>
      <c r="X80" s="51"/>
      <c r="Y80" s="60"/>
    </row>
    <row r="81" spans="1:25" ht="17.25" thickTop="1" thickBot="1" x14ac:dyDescent="0.3">
      <c r="A81" s="134" t="s">
        <v>13</v>
      </c>
      <c r="B81" s="135" t="s">
        <v>10</v>
      </c>
      <c r="C81" s="135" t="s">
        <v>32</v>
      </c>
      <c r="D81" s="135" t="s">
        <v>38</v>
      </c>
      <c r="E81" s="135">
        <v>414</v>
      </c>
      <c r="F81" s="135"/>
      <c r="G81" s="135">
        <v>659</v>
      </c>
      <c r="H81" s="135"/>
      <c r="I81" s="135">
        <v>654</v>
      </c>
      <c r="J81" s="135"/>
      <c r="K81" s="136">
        <v>726</v>
      </c>
      <c r="L81" s="136"/>
      <c r="M81" s="137">
        <f>LARGE(E81:L81,1)+LARGE(E81:L81,2)+LARGE(E81:L81,3)</f>
        <v>2039</v>
      </c>
      <c r="N81" s="142">
        <v>828</v>
      </c>
      <c r="O81" s="142">
        <f t="shared" si="5"/>
        <v>3695</v>
      </c>
      <c r="Q81" s="59" t="s">
        <v>192</v>
      </c>
      <c r="R81" s="51"/>
      <c r="S81" s="51"/>
      <c r="T81" s="51"/>
      <c r="U81" s="51"/>
      <c r="V81" s="51"/>
      <c r="W81" s="51"/>
      <c r="X81" s="51"/>
      <c r="Y81" s="60"/>
    </row>
    <row r="82" spans="1:25" ht="12" customHeight="1" thickTop="1" thickBot="1" x14ac:dyDescent="0.3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102"/>
      <c r="O82" s="102"/>
      <c r="Q82" s="59"/>
      <c r="R82" s="51"/>
      <c r="S82" s="51"/>
      <c r="T82" s="51"/>
      <c r="U82" s="51"/>
      <c r="V82" s="51"/>
      <c r="W82" s="51"/>
      <c r="X82" s="51"/>
      <c r="Y82" s="60"/>
    </row>
    <row r="83" spans="1:25" ht="17.25" thickTop="1" thickBot="1" x14ac:dyDescent="0.3">
      <c r="A83" s="120" t="s">
        <v>9</v>
      </c>
      <c r="B83" s="121" t="s">
        <v>10</v>
      </c>
      <c r="C83" s="121" t="s">
        <v>32</v>
      </c>
      <c r="D83" s="121" t="s">
        <v>168</v>
      </c>
      <c r="E83" s="121"/>
      <c r="F83" s="121"/>
      <c r="G83" s="121"/>
      <c r="H83" s="121"/>
      <c r="I83" s="121"/>
      <c r="J83" s="121"/>
      <c r="K83" s="122">
        <v>421</v>
      </c>
      <c r="L83" s="122"/>
      <c r="M83" s="112">
        <f>E83+F83+G83+H83+I83+J83+K83+L83</f>
        <v>421</v>
      </c>
      <c r="N83" s="150" t="s">
        <v>226</v>
      </c>
      <c r="O83" s="151"/>
      <c r="Q83" s="59"/>
      <c r="R83" s="51"/>
      <c r="S83" s="51"/>
      <c r="T83" s="51"/>
      <c r="U83" s="51"/>
      <c r="V83" s="51"/>
      <c r="W83" s="51"/>
      <c r="X83" s="51"/>
      <c r="Y83" s="60"/>
    </row>
    <row r="84" spans="1:25" ht="17.25" thickTop="1" thickBot="1" x14ac:dyDescent="0.3">
      <c r="A84" s="125"/>
      <c r="B84" s="70"/>
      <c r="C84" s="70"/>
      <c r="D84" s="70" t="s">
        <v>72</v>
      </c>
      <c r="E84" s="70"/>
      <c r="F84" s="70">
        <v>131</v>
      </c>
      <c r="G84" s="70">
        <v>192</v>
      </c>
      <c r="H84" s="70"/>
      <c r="I84" s="70"/>
      <c r="J84" s="70"/>
      <c r="K84" s="67"/>
      <c r="L84" s="67"/>
      <c r="M84" s="126">
        <f>E84+F84+G84+H84+I84+J84+K84+L84</f>
        <v>323</v>
      </c>
      <c r="N84" s="150"/>
      <c r="O84" s="151"/>
      <c r="Q84" s="59"/>
      <c r="R84" s="51"/>
      <c r="S84" s="51"/>
      <c r="T84" s="51"/>
      <c r="U84" s="51"/>
      <c r="V84" s="51"/>
      <c r="W84" s="51"/>
      <c r="X84" s="51"/>
      <c r="Y84" s="60"/>
    </row>
    <row r="85" spans="1:25" ht="17.25" thickTop="1" thickBot="1" x14ac:dyDescent="0.3">
      <c r="A85" s="113"/>
      <c r="B85" s="114"/>
      <c r="C85" s="114"/>
      <c r="D85" s="114" t="s">
        <v>110</v>
      </c>
      <c r="E85" s="114"/>
      <c r="F85" s="114"/>
      <c r="G85" s="114"/>
      <c r="H85" s="114">
        <v>141</v>
      </c>
      <c r="I85" s="114"/>
      <c r="J85" s="114"/>
      <c r="K85" s="115"/>
      <c r="L85" s="115"/>
      <c r="M85" s="111">
        <f>E85+F85+G85+H85+I85+J85+K85+L85</f>
        <v>141</v>
      </c>
      <c r="N85" s="150"/>
      <c r="O85" s="151"/>
      <c r="Q85" s="59"/>
      <c r="R85" s="51"/>
      <c r="S85" s="51"/>
      <c r="T85" s="51"/>
      <c r="U85" s="51"/>
      <c r="V85" s="51"/>
      <c r="W85" s="51"/>
      <c r="X85" s="51"/>
      <c r="Y85" s="60"/>
    </row>
    <row r="86" spans="1:25" ht="12" customHeight="1" thickTop="1" thickBot="1" x14ac:dyDescent="0.3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102"/>
      <c r="O86" s="102"/>
      <c r="Q86" s="59"/>
      <c r="R86" s="51"/>
      <c r="S86" s="51"/>
      <c r="T86" s="51"/>
      <c r="U86" s="51"/>
      <c r="V86" s="51"/>
      <c r="W86" s="51"/>
      <c r="X86" s="51"/>
      <c r="Y86" s="60"/>
    </row>
    <row r="87" spans="1:25" ht="17.25" thickTop="1" thickBot="1" x14ac:dyDescent="0.3">
      <c r="A87" s="104" t="s">
        <v>13</v>
      </c>
      <c r="B87" s="105" t="s">
        <v>14</v>
      </c>
      <c r="C87" s="105" t="s">
        <v>39</v>
      </c>
      <c r="D87" s="105" t="s">
        <v>40</v>
      </c>
      <c r="E87" s="105">
        <v>813</v>
      </c>
      <c r="F87" s="105"/>
      <c r="G87" s="105">
        <v>844</v>
      </c>
      <c r="H87" s="105">
        <v>818</v>
      </c>
      <c r="I87" s="105">
        <v>657</v>
      </c>
      <c r="J87" s="105"/>
      <c r="K87" s="106"/>
      <c r="L87" s="106">
        <v>764</v>
      </c>
      <c r="M87" s="107">
        <f>LARGE(E87:L87,1)+LARGE(E87:L87,2)+LARGE(E87:L87,3)</f>
        <v>2475</v>
      </c>
      <c r="N87" s="146">
        <v>865</v>
      </c>
      <c r="O87" s="142">
        <f t="shared" ref="O87:O88" si="6">M87+(N87*2)</f>
        <v>4205</v>
      </c>
      <c r="P87" s="52" t="s">
        <v>203</v>
      </c>
      <c r="Q87" s="59"/>
      <c r="R87" s="51"/>
      <c r="S87" s="51"/>
      <c r="T87" s="51"/>
      <c r="U87" s="51"/>
      <c r="V87" s="51"/>
      <c r="W87" s="51"/>
      <c r="X87" s="51"/>
      <c r="Y87" s="60"/>
    </row>
    <row r="88" spans="1:25" ht="17.25" thickTop="1" thickBot="1" x14ac:dyDescent="0.3">
      <c r="A88" s="123"/>
      <c r="B88" s="61"/>
      <c r="C88" s="61"/>
      <c r="D88" s="61" t="s">
        <v>42</v>
      </c>
      <c r="E88" s="61">
        <v>715</v>
      </c>
      <c r="F88" s="61">
        <v>614</v>
      </c>
      <c r="G88" s="61">
        <v>792</v>
      </c>
      <c r="H88" s="61">
        <v>809</v>
      </c>
      <c r="I88" s="61">
        <v>714</v>
      </c>
      <c r="J88" s="61"/>
      <c r="K88" s="62">
        <v>741</v>
      </c>
      <c r="L88" s="62">
        <v>731</v>
      </c>
      <c r="M88" s="124">
        <f>LARGE(E88:L88,1)+LARGE(E88:L88,2)+LARGE(E88:L88,3)</f>
        <v>2342</v>
      </c>
      <c r="N88" s="147">
        <v>785</v>
      </c>
      <c r="O88" s="143">
        <f t="shared" si="6"/>
        <v>3912</v>
      </c>
      <c r="P88" s="52" t="s">
        <v>192</v>
      </c>
      <c r="Q88" s="59"/>
      <c r="R88" s="51"/>
      <c r="S88" s="51"/>
      <c r="T88" s="51"/>
      <c r="U88" s="51"/>
      <c r="V88" s="51"/>
      <c r="W88" s="51"/>
      <c r="X88" s="51"/>
      <c r="Y88" s="60"/>
    </row>
    <row r="89" spans="1:25" ht="17.25" thickTop="1" thickBot="1" x14ac:dyDescent="0.3">
      <c r="A89" s="127"/>
      <c r="B89" s="69"/>
      <c r="C89" s="69"/>
      <c r="D89" s="69" t="s">
        <v>41</v>
      </c>
      <c r="E89" s="69">
        <v>753</v>
      </c>
      <c r="F89" s="69"/>
      <c r="G89" s="69"/>
      <c r="H89" s="69"/>
      <c r="I89" s="69"/>
      <c r="J89" s="69"/>
      <c r="K89" s="63"/>
      <c r="L89" s="63"/>
      <c r="M89" s="126">
        <f>E89+F89+G89+H89+I89+J89+K89+L89</f>
        <v>753</v>
      </c>
      <c r="N89" s="140"/>
      <c r="O89" s="140"/>
      <c r="Q89" s="59"/>
      <c r="R89" s="51"/>
      <c r="S89" s="51"/>
      <c r="T89" s="51"/>
      <c r="U89" s="51"/>
      <c r="V89" s="51"/>
      <c r="W89" s="51"/>
      <c r="X89" s="51"/>
      <c r="Y89" s="60"/>
    </row>
    <row r="90" spans="1:25" ht="17.25" thickTop="1" thickBot="1" x14ac:dyDescent="0.3">
      <c r="A90" s="113"/>
      <c r="B90" s="114"/>
      <c r="C90" s="114"/>
      <c r="D90" s="114" t="s">
        <v>126</v>
      </c>
      <c r="E90" s="114"/>
      <c r="F90" s="114"/>
      <c r="G90" s="114">
        <v>444</v>
      </c>
      <c r="H90" s="114"/>
      <c r="I90" s="114"/>
      <c r="J90" s="114"/>
      <c r="K90" s="115"/>
      <c r="L90" s="115"/>
      <c r="M90" s="111">
        <f>E90+F90+G90+H90+I90+J90+K90+L90</f>
        <v>444</v>
      </c>
      <c r="N90" s="140"/>
      <c r="O90" s="140"/>
      <c r="Q90" s="59"/>
      <c r="R90" s="51"/>
      <c r="S90" s="51"/>
      <c r="T90" s="51"/>
      <c r="U90" s="51"/>
      <c r="V90" s="51"/>
      <c r="W90" s="51"/>
      <c r="X90" s="51"/>
      <c r="Y90" s="60"/>
    </row>
    <row r="91" spans="1:25" ht="11.25" customHeight="1" thickTop="1" thickBot="1" x14ac:dyDescent="0.3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102"/>
      <c r="O91" s="102"/>
      <c r="Q91" s="59"/>
      <c r="R91" s="51"/>
      <c r="S91" s="51"/>
      <c r="T91" s="51"/>
      <c r="U91" s="51"/>
      <c r="V91" s="51"/>
      <c r="W91" s="51"/>
      <c r="X91" s="51"/>
      <c r="Y91" s="60"/>
    </row>
    <row r="92" spans="1:25" ht="17.25" thickTop="1" thickBot="1" x14ac:dyDescent="0.3">
      <c r="A92" s="104" t="s">
        <v>9</v>
      </c>
      <c r="B92" s="105" t="s">
        <v>14</v>
      </c>
      <c r="C92" s="105" t="s">
        <v>39</v>
      </c>
      <c r="D92" s="105" t="s">
        <v>43</v>
      </c>
      <c r="E92" s="105">
        <v>911</v>
      </c>
      <c r="F92" s="105"/>
      <c r="G92" s="105">
        <v>939</v>
      </c>
      <c r="H92" s="105">
        <v>931</v>
      </c>
      <c r="I92" s="105"/>
      <c r="J92" s="105"/>
      <c r="K92" s="106"/>
      <c r="L92" s="106">
        <v>938</v>
      </c>
      <c r="M92" s="107">
        <f>LARGE(E92:L92,1)+LARGE(E92:L92,2)+LARGE(E92:L92,3)</f>
        <v>2808</v>
      </c>
      <c r="N92" s="149" t="s">
        <v>226</v>
      </c>
      <c r="O92" s="149"/>
      <c r="Q92" s="59" t="s">
        <v>192</v>
      </c>
      <c r="R92" s="51"/>
      <c r="S92" s="51"/>
      <c r="T92" s="51"/>
      <c r="U92" s="51"/>
      <c r="V92" s="51"/>
      <c r="W92" s="51"/>
      <c r="X92" s="51"/>
      <c r="Y92" s="60"/>
    </row>
    <row r="93" spans="1:25" ht="17.25" thickTop="1" thickBot="1" x14ac:dyDescent="0.3">
      <c r="A93" s="123"/>
      <c r="B93" s="61"/>
      <c r="C93" s="61"/>
      <c r="D93" s="72" t="s">
        <v>207</v>
      </c>
      <c r="E93" s="72"/>
      <c r="F93" s="72"/>
      <c r="G93" s="72">
        <v>937</v>
      </c>
      <c r="H93" s="72">
        <v>945</v>
      </c>
      <c r="I93" s="72">
        <v>877</v>
      </c>
      <c r="J93" s="72"/>
      <c r="K93" s="71"/>
      <c r="L93" s="71"/>
      <c r="M93" s="124">
        <f>LARGE(E93:L93,1)+LARGE(E93:L93,2)+LARGE(E93:L93,3)</f>
        <v>2759</v>
      </c>
      <c r="N93" s="149"/>
      <c r="O93" s="149"/>
      <c r="P93" s="52" t="s">
        <v>203</v>
      </c>
      <c r="Q93" s="59"/>
      <c r="R93" s="51"/>
      <c r="S93" s="51"/>
      <c r="T93" s="51"/>
      <c r="U93" s="51"/>
      <c r="V93" s="51"/>
      <c r="W93" s="51"/>
      <c r="X93" s="51"/>
      <c r="Y93" s="60"/>
    </row>
    <row r="94" spans="1:25" ht="17.25" thickTop="1" thickBot="1" x14ac:dyDescent="0.3">
      <c r="A94" s="129"/>
      <c r="B94" s="72"/>
      <c r="C94" s="72"/>
      <c r="D94" s="72" t="s">
        <v>44</v>
      </c>
      <c r="E94" s="72">
        <v>827</v>
      </c>
      <c r="F94" s="72"/>
      <c r="G94" s="72">
        <v>939</v>
      </c>
      <c r="H94" s="72"/>
      <c r="I94" s="72"/>
      <c r="J94" s="72"/>
      <c r="K94" s="71">
        <v>849</v>
      </c>
      <c r="L94" s="71"/>
      <c r="M94" s="124">
        <f>LARGE(E94:L94,1)+LARGE(E94:L94,2)+LARGE(E94:L94,3)</f>
        <v>2615</v>
      </c>
      <c r="N94" s="149"/>
      <c r="O94" s="149"/>
      <c r="P94" s="52" t="s">
        <v>192</v>
      </c>
      <c r="Q94" s="59"/>
      <c r="R94" s="51"/>
      <c r="S94" s="51"/>
      <c r="T94" s="51"/>
      <c r="U94" s="51"/>
      <c r="V94" s="51"/>
      <c r="W94" s="51"/>
      <c r="X94" s="51"/>
      <c r="Y94" s="60"/>
    </row>
    <row r="95" spans="1:25" ht="17.25" thickTop="1" thickBot="1" x14ac:dyDescent="0.3">
      <c r="A95" s="127"/>
      <c r="B95" s="69"/>
      <c r="C95" s="69"/>
      <c r="D95" s="69" t="s">
        <v>208</v>
      </c>
      <c r="E95" s="69"/>
      <c r="F95" s="69"/>
      <c r="G95" s="69">
        <v>720</v>
      </c>
      <c r="H95" s="69"/>
      <c r="I95" s="69"/>
      <c r="J95" s="69"/>
      <c r="K95" s="63"/>
      <c r="L95" s="63">
        <v>741</v>
      </c>
      <c r="M95" s="126">
        <f>E95+F95+G95+H95+I95+J95+K95+L95</f>
        <v>1461</v>
      </c>
      <c r="N95" s="149"/>
      <c r="O95" s="149"/>
      <c r="Q95" s="59"/>
      <c r="R95" s="51"/>
      <c r="S95" s="51"/>
      <c r="T95" s="51"/>
      <c r="U95" s="51"/>
      <c r="V95" s="51"/>
      <c r="W95" s="51"/>
      <c r="X95" s="51"/>
      <c r="Y95" s="60"/>
    </row>
    <row r="96" spans="1:25" ht="17.25" thickTop="1" thickBot="1" x14ac:dyDescent="0.3">
      <c r="A96" s="113"/>
      <c r="B96" s="114"/>
      <c r="C96" s="114"/>
      <c r="D96" s="114" t="s">
        <v>171</v>
      </c>
      <c r="E96" s="114"/>
      <c r="F96" s="114"/>
      <c r="G96" s="114"/>
      <c r="H96" s="114"/>
      <c r="I96" s="114"/>
      <c r="J96" s="114"/>
      <c r="K96" s="115"/>
      <c r="L96" s="115">
        <v>432</v>
      </c>
      <c r="M96" s="111">
        <f>E96+F96+G96+H96+I96+J96+K96+L96</f>
        <v>432</v>
      </c>
      <c r="N96" s="149"/>
      <c r="O96" s="149"/>
      <c r="Q96" s="59"/>
      <c r="R96" s="51"/>
      <c r="S96" s="51"/>
      <c r="T96" s="51"/>
      <c r="U96" s="51"/>
      <c r="V96" s="51"/>
      <c r="W96" s="51"/>
      <c r="X96" s="51"/>
      <c r="Y96" s="60"/>
    </row>
    <row r="97" spans="1:25" ht="9.75" customHeight="1" thickTop="1" thickBot="1" x14ac:dyDescent="0.3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102"/>
      <c r="O97" s="102"/>
      <c r="Q97" s="59"/>
      <c r="R97" s="51"/>
      <c r="S97" s="51"/>
      <c r="T97" s="51"/>
      <c r="U97" s="51"/>
      <c r="V97" s="51"/>
      <c r="W97" s="51"/>
      <c r="X97" s="51"/>
      <c r="Y97" s="60"/>
    </row>
    <row r="98" spans="1:25" ht="17.25" thickTop="1" thickBot="1" x14ac:dyDescent="0.3">
      <c r="A98" s="104" t="s">
        <v>13</v>
      </c>
      <c r="B98" s="105" t="s">
        <v>10</v>
      </c>
      <c r="C98" s="105" t="s">
        <v>39</v>
      </c>
      <c r="D98" s="105" t="s">
        <v>126</v>
      </c>
      <c r="E98" s="105"/>
      <c r="F98" s="105"/>
      <c r="G98" s="105"/>
      <c r="H98" s="105">
        <v>644</v>
      </c>
      <c r="I98" s="105">
        <v>593</v>
      </c>
      <c r="J98" s="106"/>
      <c r="K98" s="106">
        <v>501</v>
      </c>
      <c r="L98" s="106">
        <v>677</v>
      </c>
      <c r="M98" s="107">
        <f>LARGE(E98:L98,1)+LARGE(E98:L98,2)+LARGE(E98:L98,3)</f>
        <v>1914</v>
      </c>
      <c r="N98" s="142">
        <v>772</v>
      </c>
      <c r="O98" s="142">
        <f t="shared" ref="O98" si="7">M98+(N98*2)</f>
        <v>3458</v>
      </c>
      <c r="P98" s="52" t="s">
        <v>192</v>
      </c>
      <c r="Q98" s="59"/>
      <c r="R98" s="51"/>
      <c r="S98" s="51"/>
      <c r="T98" s="51"/>
      <c r="U98" s="51"/>
      <c r="V98" s="51"/>
      <c r="W98" s="51"/>
      <c r="X98" s="51"/>
      <c r="Y98" s="60"/>
    </row>
    <row r="99" spans="1:25" ht="17.25" thickTop="1" thickBot="1" x14ac:dyDescent="0.3">
      <c r="A99" s="127"/>
      <c r="B99" s="69"/>
      <c r="C99" s="69"/>
      <c r="D99" s="69" t="s">
        <v>128</v>
      </c>
      <c r="E99" s="69"/>
      <c r="F99" s="69"/>
      <c r="G99" s="69"/>
      <c r="H99" s="69">
        <v>487</v>
      </c>
      <c r="I99" s="69"/>
      <c r="J99" s="69"/>
      <c r="K99" s="63">
        <v>401</v>
      </c>
      <c r="L99" s="63">
        <v>660</v>
      </c>
      <c r="M99" s="126">
        <f>E99+F99+G99+H99+I99+J99+K99+L99</f>
        <v>1548</v>
      </c>
      <c r="N99" s="102"/>
      <c r="O99" s="102"/>
      <c r="Q99" s="59"/>
      <c r="R99" s="51"/>
      <c r="S99" s="51"/>
      <c r="T99" s="51"/>
      <c r="U99" s="51"/>
      <c r="V99" s="51"/>
      <c r="W99" s="51"/>
      <c r="X99" s="51"/>
      <c r="Y99" s="60"/>
    </row>
    <row r="100" spans="1:25" ht="17.25" thickTop="1" thickBot="1" x14ac:dyDescent="0.3">
      <c r="A100" s="113"/>
      <c r="B100" s="114"/>
      <c r="C100" s="114"/>
      <c r="D100" s="114" t="s">
        <v>172</v>
      </c>
      <c r="E100" s="114"/>
      <c r="F100" s="114"/>
      <c r="G100" s="114"/>
      <c r="H100" s="114"/>
      <c r="I100" s="114"/>
      <c r="J100" s="115"/>
      <c r="K100" s="115">
        <v>340</v>
      </c>
      <c r="L100" s="115"/>
      <c r="M100" s="111">
        <f>E100+F100+G100+H100+I100+J100+K100+L100</f>
        <v>340</v>
      </c>
      <c r="N100" s="102"/>
      <c r="O100" s="102"/>
      <c r="Q100" s="59"/>
      <c r="R100" s="51"/>
      <c r="S100" s="51"/>
      <c r="T100" s="51"/>
      <c r="U100" s="51"/>
      <c r="V100" s="51"/>
      <c r="W100" s="51"/>
      <c r="X100" s="51"/>
      <c r="Y100" s="60"/>
    </row>
    <row r="101" spans="1:25" ht="10.5" customHeight="1" thickTop="1" thickBot="1" x14ac:dyDescent="0.3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102"/>
      <c r="O101" s="102"/>
      <c r="Q101" s="59"/>
      <c r="R101" s="51"/>
      <c r="S101" s="51"/>
      <c r="T101" s="51"/>
      <c r="U101" s="51"/>
      <c r="V101" s="51"/>
      <c r="W101" s="51"/>
      <c r="X101" s="51"/>
      <c r="Y101" s="60"/>
    </row>
    <row r="102" spans="1:25" ht="17.25" thickTop="1" thickBot="1" x14ac:dyDescent="0.3">
      <c r="A102" s="104" t="s">
        <v>9</v>
      </c>
      <c r="B102" s="105" t="s">
        <v>10</v>
      </c>
      <c r="C102" s="105" t="s">
        <v>39</v>
      </c>
      <c r="D102" s="105" t="s">
        <v>209</v>
      </c>
      <c r="E102" s="105"/>
      <c r="F102" s="105"/>
      <c r="G102" s="105">
        <v>771</v>
      </c>
      <c r="H102" s="105">
        <v>676</v>
      </c>
      <c r="I102" s="105">
        <v>752</v>
      </c>
      <c r="J102" s="106"/>
      <c r="K102" s="106"/>
      <c r="L102" s="106"/>
      <c r="M102" s="107">
        <f>LARGE(E102:L102,1)+LARGE(E102:L102,2)+LARGE(E102:L102,3)</f>
        <v>2199</v>
      </c>
      <c r="N102" s="142">
        <v>816</v>
      </c>
      <c r="O102" s="142">
        <f t="shared" ref="O102" si="8">M102+(N102*2)</f>
        <v>3831</v>
      </c>
      <c r="P102" s="52" t="s">
        <v>203</v>
      </c>
      <c r="Q102" s="59"/>
      <c r="R102" s="51"/>
      <c r="S102" s="51"/>
      <c r="T102" s="51"/>
      <c r="U102" s="51"/>
      <c r="V102" s="51"/>
      <c r="W102" s="51"/>
      <c r="X102" s="51"/>
      <c r="Y102" s="60"/>
    </row>
    <row r="103" spans="1:25" s="81" customFormat="1" ht="17.25" thickTop="1" thickBot="1" x14ac:dyDescent="0.3">
      <c r="A103" s="108"/>
      <c r="B103" s="109"/>
      <c r="C103" s="109"/>
      <c r="D103" s="109" t="s">
        <v>171</v>
      </c>
      <c r="E103" s="109"/>
      <c r="F103" s="109"/>
      <c r="G103" s="109"/>
      <c r="H103" s="109"/>
      <c r="I103" s="109"/>
      <c r="J103" s="110"/>
      <c r="K103" s="110">
        <v>379</v>
      </c>
      <c r="L103" s="110"/>
      <c r="M103" s="111">
        <f>E103+F103+G103+H103+I103+J103+K103+L103</f>
        <v>379</v>
      </c>
      <c r="N103" s="102"/>
      <c r="O103" s="102"/>
      <c r="P103" s="78"/>
      <c r="Q103" s="79"/>
      <c r="R103" s="65"/>
      <c r="S103" s="65"/>
      <c r="T103" s="65"/>
      <c r="U103" s="65"/>
      <c r="V103" s="65"/>
      <c r="W103" s="65"/>
      <c r="X103" s="65"/>
      <c r="Y103" s="80"/>
    </row>
    <row r="104" spans="1:25" ht="10.5" customHeight="1" thickTop="1" thickBot="1" x14ac:dyDescent="0.3">
      <c r="A104" s="65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102"/>
      <c r="O104" s="102"/>
      <c r="Q104" s="59"/>
      <c r="R104" s="51"/>
      <c r="S104" s="51"/>
      <c r="T104" s="51"/>
      <c r="U104" s="51"/>
      <c r="V104" s="51"/>
      <c r="W104" s="51"/>
      <c r="X104" s="51"/>
      <c r="Y104" s="60"/>
    </row>
    <row r="105" spans="1:25" ht="17.25" thickTop="1" thickBot="1" x14ac:dyDescent="0.3">
      <c r="A105" s="116" t="s">
        <v>13</v>
      </c>
      <c r="B105" s="117" t="s">
        <v>17</v>
      </c>
      <c r="C105" s="117" t="s">
        <v>39</v>
      </c>
      <c r="D105" s="117" t="s">
        <v>210</v>
      </c>
      <c r="E105" s="117"/>
      <c r="F105" s="117"/>
      <c r="G105" s="117"/>
      <c r="H105" s="117"/>
      <c r="I105" s="117"/>
      <c r="J105" s="118">
        <v>840</v>
      </c>
      <c r="K105" s="118"/>
      <c r="L105" s="118"/>
      <c r="M105" s="119">
        <f>E105+F105+G105+H105+I105+J105+K105+L105</f>
        <v>840</v>
      </c>
      <c r="N105" s="150" t="s">
        <v>226</v>
      </c>
      <c r="O105" s="151"/>
      <c r="Q105" s="59"/>
      <c r="R105" s="51"/>
      <c r="S105" s="51"/>
      <c r="T105" s="51"/>
      <c r="U105" s="51"/>
      <c r="V105" s="51"/>
      <c r="W105" s="51"/>
      <c r="X105" s="51"/>
      <c r="Y105" s="60"/>
    </row>
    <row r="106" spans="1:25" ht="10.5" customHeight="1" thickTop="1" thickBot="1" x14ac:dyDescent="0.3">
      <c r="A106" s="65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102"/>
      <c r="O106" s="102"/>
      <c r="Q106" s="59"/>
      <c r="R106" s="51"/>
      <c r="S106" s="51"/>
      <c r="T106" s="51"/>
      <c r="U106" s="51"/>
      <c r="V106" s="51"/>
      <c r="W106" s="51"/>
      <c r="X106" s="51"/>
      <c r="Y106" s="60"/>
    </row>
    <row r="107" spans="1:25" ht="17.25" thickTop="1" thickBot="1" x14ac:dyDescent="0.3">
      <c r="A107" s="104" t="s">
        <v>9</v>
      </c>
      <c r="B107" s="105" t="s">
        <v>17</v>
      </c>
      <c r="C107" s="105" t="s">
        <v>39</v>
      </c>
      <c r="D107" s="105" t="s">
        <v>174</v>
      </c>
      <c r="E107" s="105"/>
      <c r="F107" s="105"/>
      <c r="G107" s="105">
        <v>735</v>
      </c>
      <c r="H107" s="105">
        <v>807</v>
      </c>
      <c r="I107" s="105">
        <v>671</v>
      </c>
      <c r="J107" s="106"/>
      <c r="K107" s="106">
        <v>698</v>
      </c>
      <c r="L107" s="106">
        <v>786</v>
      </c>
      <c r="M107" s="107">
        <f>LARGE(E107:L107,1)+LARGE(E107:L107,2)+LARGE(E107:L107,3)</f>
        <v>2328</v>
      </c>
      <c r="N107" s="142">
        <v>716</v>
      </c>
      <c r="O107" s="142">
        <f t="shared" ref="O107" si="9">M107+(N107*2)</f>
        <v>3760</v>
      </c>
      <c r="P107" s="52" t="s">
        <v>192</v>
      </c>
      <c r="Q107" s="59"/>
      <c r="R107" s="51"/>
      <c r="S107" s="51"/>
      <c r="T107" s="51"/>
      <c r="U107" s="51"/>
      <c r="V107" s="51"/>
      <c r="W107" s="51"/>
      <c r="X107" s="51"/>
      <c r="Y107" s="60"/>
    </row>
    <row r="108" spans="1:25" ht="17.25" thickTop="1" thickBot="1" x14ac:dyDescent="0.3">
      <c r="A108" s="108"/>
      <c r="B108" s="109"/>
      <c r="C108" s="109"/>
      <c r="D108" s="109" t="s">
        <v>176</v>
      </c>
      <c r="E108" s="109"/>
      <c r="F108" s="109"/>
      <c r="G108" s="109"/>
      <c r="H108" s="109"/>
      <c r="I108" s="109"/>
      <c r="J108" s="110">
        <v>813</v>
      </c>
      <c r="K108" s="110"/>
      <c r="L108" s="110">
        <v>882</v>
      </c>
      <c r="M108" s="111">
        <f>E108+F108+G108+H108+I108+J108+K108+L108</f>
        <v>1695</v>
      </c>
      <c r="N108" s="102"/>
      <c r="O108" s="102"/>
      <c r="Q108" s="59"/>
      <c r="R108" s="51"/>
      <c r="S108" s="51"/>
      <c r="T108" s="51"/>
      <c r="U108" s="51"/>
      <c r="V108" s="51"/>
      <c r="W108" s="51"/>
      <c r="X108" s="51"/>
      <c r="Y108" s="60"/>
    </row>
    <row r="109" spans="1:25" ht="10.5" customHeight="1" thickTop="1" thickBot="1" x14ac:dyDescent="0.3">
      <c r="A109" s="65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102"/>
      <c r="O109" s="102"/>
      <c r="Q109" s="59"/>
      <c r="R109" s="51"/>
      <c r="S109" s="51"/>
      <c r="T109" s="51"/>
      <c r="U109" s="51"/>
      <c r="V109" s="51"/>
      <c r="W109" s="51"/>
      <c r="X109" s="51"/>
      <c r="Y109" s="60"/>
    </row>
    <row r="110" spans="1:25" ht="17.25" thickTop="1" thickBot="1" x14ac:dyDescent="0.3">
      <c r="A110" s="104" t="s">
        <v>13</v>
      </c>
      <c r="B110" s="105" t="s">
        <v>14</v>
      </c>
      <c r="C110" s="105" t="s">
        <v>45</v>
      </c>
      <c r="D110" s="105" t="s">
        <v>46</v>
      </c>
      <c r="E110" s="105">
        <v>934</v>
      </c>
      <c r="F110" s="105"/>
      <c r="G110" s="105"/>
      <c r="H110" s="105"/>
      <c r="I110" s="105">
        <v>835</v>
      </c>
      <c r="J110" s="106"/>
      <c r="K110" s="106">
        <v>820</v>
      </c>
      <c r="L110" s="106">
        <v>888</v>
      </c>
      <c r="M110" s="107">
        <f>LARGE(E110:L110,1)+LARGE(E110:L110,2)+LARGE(E110:L110,3)</f>
        <v>2657</v>
      </c>
      <c r="N110" s="142">
        <v>858</v>
      </c>
      <c r="O110" s="142">
        <f t="shared" ref="O110:O111" si="10">M110+(N110*2)</f>
        <v>4373</v>
      </c>
      <c r="P110" s="52" t="s">
        <v>192</v>
      </c>
      <c r="Q110" s="59"/>
      <c r="R110" s="51"/>
      <c r="S110" s="51"/>
      <c r="T110" s="51"/>
      <c r="U110" s="51"/>
      <c r="V110" s="51"/>
      <c r="W110" s="51"/>
      <c r="X110" s="51"/>
      <c r="Y110" s="60"/>
    </row>
    <row r="111" spans="1:25" ht="17.25" thickTop="1" thickBot="1" x14ac:dyDescent="0.3">
      <c r="A111" s="123"/>
      <c r="B111" s="61"/>
      <c r="C111" s="61"/>
      <c r="D111" s="61" t="s">
        <v>51</v>
      </c>
      <c r="E111" s="61">
        <v>825</v>
      </c>
      <c r="F111" s="61"/>
      <c r="G111" s="61">
        <v>744</v>
      </c>
      <c r="H111" s="61"/>
      <c r="I111" s="61">
        <v>844</v>
      </c>
      <c r="J111" s="62"/>
      <c r="K111" s="62"/>
      <c r="L111" s="62"/>
      <c r="M111" s="124">
        <f>LARGE(E111:L111,1)+LARGE(E111:L111,2)+LARGE(E111:L111,3)</f>
        <v>2413</v>
      </c>
      <c r="N111" s="143">
        <v>879</v>
      </c>
      <c r="O111" s="143">
        <f t="shared" si="10"/>
        <v>4171</v>
      </c>
      <c r="Q111" s="59" t="s">
        <v>192</v>
      </c>
      <c r="R111" s="51"/>
      <c r="S111" s="51"/>
      <c r="T111" s="51"/>
      <c r="U111" s="51"/>
      <c r="V111" s="51"/>
      <c r="W111" s="51"/>
      <c r="X111" s="51"/>
      <c r="Y111" s="60"/>
    </row>
    <row r="112" spans="1:25" ht="17.25" thickTop="1" thickBot="1" x14ac:dyDescent="0.3">
      <c r="A112" s="128"/>
      <c r="B112" s="64"/>
      <c r="C112" s="64"/>
      <c r="D112" s="64" t="s">
        <v>175</v>
      </c>
      <c r="E112" s="64"/>
      <c r="F112" s="64"/>
      <c r="G112" s="64"/>
      <c r="H112" s="64"/>
      <c r="I112" s="64"/>
      <c r="J112" s="66"/>
      <c r="K112" s="66">
        <v>653</v>
      </c>
      <c r="L112" s="66">
        <v>632</v>
      </c>
      <c r="M112" s="126">
        <f>E112+F112+G112+H112+I112+J112+K112+L112</f>
        <v>1285</v>
      </c>
      <c r="N112" s="102"/>
      <c r="O112" s="102"/>
      <c r="Q112" s="59"/>
      <c r="R112" s="51"/>
      <c r="S112" s="51"/>
      <c r="T112" s="51"/>
      <c r="U112" s="51"/>
      <c r="V112" s="51"/>
      <c r="W112" s="51"/>
      <c r="X112" s="51"/>
      <c r="Y112" s="60"/>
    </row>
    <row r="113" spans="1:25" ht="17.25" thickTop="1" thickBot="1" x14ac:dyDescent="0.3">
      <c r="A113" s="128"/>
      <c r="B113" s="64"/>
      <c r="C113" s="64"/>
      <c r="D113" s="64" t="s">
        <v>187</v>
      </c>
      <c r="E113" s="64"/>
      <c r="F113" s="64"/>
      <c r="G113" s="64"/>
      <c r="H113" s="64"/>
      <c r="I113" s="64"/>
      <c r="J113" s="66"/>
      <c r="K113" s="66"/>
      <c r="L113" s="66">
        <v>722</v>
      </c>
      <c r="M113" s="126">
        <f>E113+F113+G113+H113+I113+J113+K113+L113</f>
        <v>722</v>
      </c>
      <c r="N113" s="102"/>
      <c r="O113" s="102"/>
      <c r="Q113" s="59"/>
      <c r="R113" s="51"/>
      <c r="S113" s="51"/>
      <c r="T113" s="51"/>
      <c r="U113" s="51"/>
      <c r="V113" s="51"/>
      <c r="W113" s="51"/>
      <c r="X113" s="51"/>
      <c r="Y113" s="60"/>
    </row>
    <row r="114" spans="1:25" ht="17.25" thickTop="1" thickBot="1" x14ac:dyDescent="0.3">
      <c r="A114" s="128"/>
      <c r="B114" s="64"/>
      <c r="C114" s="64"/>
      <c r="D114" s="64" t="s">
        <v>211</v>
      </c>
      <c r="E114" s="64"/>
      <c r="F114" s="64"/>
      <c r="G114" s="64"/>
      <c r="H114" s="64"/>
      <c r="I114" s="64">
        <v>678</v>
      </c>
      <c r="J114" s="66"/>
      <c r="K114" s="66"/>
      <c r="L114" s="66"/>
      <c r="M114" s="126">
        <f>E114+F114+G114+H114+I114+J114+K114+L114</f>
        <v>678</v>
      </c>
      <c r="N114" s="102"/>
      <c r="O114" s="102"/>
      <c r="Q114" s="59"/>
      <c r="R114" s="51"/>
      <c r="S114" s="51"/>
      <c r="T114" s="51"/>
      <c r="U114" s="51"/>
      <c r="V114" s="51"/>
      <c r="W114" s="51"/>
      <c r="X114" s="51"/>
      <c r="Y114" s="60"/>
    </row>
    <row r="115" spans="1:25" ht="17.25" thickTop="1" thickBot="1" x14ac:dyDescent="0.3">
      <c r="A115" s="128"/>
      <c r="B115" s="64"/>
      <c r="C115" s="64"/>
      <c r="D115" s="64" t="s">
        <v>212</v>
      </c>
      <c r="E115" s="64"/>
      <c r="F115" s="64"/>
      <c r="G115" s="64"/>
      <c r="H115" s="64"/>
      <c r="I115" s="64"/>
      <c r="J115" s="66">
        <v>576</v>
      </c>
      <c r="K115" s="66"/>
      <c r="L115" s="66"/>
      <c r="M115" s="126">
        <f>E115+F115+G115+H115+I115+J115+K115+L115</f>
        <v>576</v>
      </c>
      <c r="N115" s="102"/>
      <c r="O115" s="102"/>
      <c r="Q115" s="59"/>
      <c r="R115" s="51"/>
      <c r="S115" s="51"/>
      <c r="T115" s="51"/>
      <c r="U115" s="51"/>
      <c r="V115" s="51"/>
      <c r="W115" s="51"/>
      <c r="X115" s="51"/>
      <c r="Y115" s="60"/>
    </row>
    <row r="116" spans="1:25" ht="17.25" thickTop="1" thickBot="1" x14ac:dyDescent="0.3">
      <c r="A116" s="113"/>
      <c r="B116" s="114"/>
      <c r="C116" s="114"/>
      <c r="D116" s="114" t="s">
        <v>213</v>
      </c>
      <c r="E116" s="114"/>
      <c r="F116" s="114"/>
      <c r="G116" s="114"/>
      <c r="H116" s="114"/>
      <c r="I116" s="114">
        <v>236</v>
      </c>
      <c r="J116" s="115"/>
      <c r="K116" s="115"/>
      <c r="L116" s="115"/>
      <c r="M116" s="111">
        <f>E116+F116+G116+H116+I116+J116+K116+L116</f>
        <v>236</v>
      </c>
      <c r="N116" s="102"/>
      <c r="O116" s="102"/>
      <c r="Q116" s="59"/>
      <c r="R116" s="51"/>
      <c r="S116" s="51"/>
      <c r="T116" s="51"/>
      <c r="U116" s="51"/>
      <c r="V116" s="51"/>
      <c r="W116" s="51"/>
      <c r="X116" s="51"/>
      <c r="Y116" s="60"/>
    </row>
    <row r="117" spans="1:25" ht="10.5" customHeight="1" thickTop="1" thickBot="1" x14ac:dyDescent="0.3">
      <c r="A117" s="65"/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102"/>
      <c r="O117" s="102"/>
      <c r="Q117" s="59"/>
      <c r="R117" s="51"/>
      <c r="S117" s="51"/>
      <c r="T117" s="51"/>
      <c r="U117" s="51"/>
      <c r="V117" s="51"/>
      <c r="W117" s="51"/>
      <c r="X117" s="51"/>
      <c r="Y117" s="60"/>
    </row>
    <row r="118" spans="1:25" ht="17.25" thickTop="1" thickBot="1" x14ac:dyDescent="0.3">
      <c r="A118" s="104" t="s">
        <v>9</v>
      </c>
      <c r="B118" s="105" t="s">
        <v>14</v>
      </c>
      <c r="C118" s="105" t="s">
        <v>45</v>
      </c>
      <c r="D118" s="105" t="s">
        <v>47</v>
      </c>
      <c r="E118" s="105">
        <v>905</v>
      </c>
      <c r="F118" s="105">
        <v>903</v>
      </c>
      <c r="G118" s="105">
        <v>871</v>
      </c>
      <c r="H118" s="105"/>
      <c r="I118" s="105">
        <v>867</v>
      </c>
      <c r="J118" s="105"/>
      <c r="K118" s="106">
        <v>850</v>
      </c>
      <c r="L118" s="106">
        <v>880</v>
      </c>
      <c r="M118" s="107">
        <f>LARGE(E118:L118,1)+LARGE(E118:L118,2)+LARGE(E118:L118,3)</f>
        <v>2688</v>
      </c>
      <c r="N118" s="143">
        <v>795</v>
      </c>
      <c r="O118" s="143">
        <f t="shared" ref="O118:O120" si="11">M118+(N118*2)</f>
        <v>4278</v>
      </c>
      <c r="Q118" s="59" t="s">
        <v>192</v>
      </c>
      <c r="R118" s="51"/>
      <c r="S118" s="51"/>
      <c r="T118" s="51"/>
      <c r="U118" s="51"/>
      <c r="V118" s="51"/>
      <c r="W118" s="51"/>
      <c r="X118" s="51"/>
      <c r="Y118" s="60"/>
    </row>
    <row r="119" spans="1:25" ht="17.25" thickTop="1" thickBot="1" x14ac:dyDescent="0.3">
      <c r="A119" s="123"/>
      <c r="B119" s="61"/>
      <c r="C119" s="61"/>
      <c r="D119" s="72" t="s">
        <v>48</v>
      </c>
      <c r="E119" s="72">
        <v>826</v>
      </c>
      <c r="F119" s="72"/>
      <c r="G119" s="72">
        <v>937</v>
      </c>
      <c r="H119" s="72"/>
      <c r="I119" s="72">
        <v>847</v>
      </c>
      <c r="J119" s="72"/>
      <c r="K119" s="71"/>
      <c r="L119" s="71">
        <v>876</v>
      </c>
      <c r="M119" s="124">
        <f>LARGE(E119:L119,1)+LARGE(E119:L119,2)+LARGE(E119:L119,3)</f>
        <v>2660</v>
      </c>
      <c r="N119" s="142">
        <v>914</v>
      </c>
      <c r="O119" s="142">
        <f t="shared" si="11"/>
        <v>4488</v>
      </c>
      <c r="Q119" s="59" t="s">
        <v>192</v>
      </c>
      <c r="R119" s="51"/>
      <c r="S119" s="51"/>
      <c r="T119" s="51"/>
      <c r="U119" s="51"/>
      <c r="V119" s="51"/>
      <c r="W119" s="51"/>
      <c r="X119" s="51"/>
      <c r="Y119" s="60"/>
    </row>
    <row r="120" spans="1:25" ht="17.25" thickTop="1" thickBot="1" x14ac:dyDescent="0.3">
      <c r="A120" s="129"/>
      <c r="B120" s="72"/>
      <c r="C120" s="72"/>
      <c r="D120" s="72" t="s">
        <v>74</v>
      </c>
      <c r="E120" s="72">
        <v>804</v>
      </c>
      <c r="F120" s="72">
        <v>777</v>
      </c>
      <c r="G120" s="72">
        <v>822</v>
      </c>
      <c r="H120" s="72"/>
      <c r="I120" s="72">
        <v>807</v>
      </c>
      <c r="J120" s="72"/>
      <c r="K120" s="71">
        <v>835</v>
      </c>
      <c r="L120" s="71">
        <v>822</v>
      </c>
      <c r="M120" s="124">
        <f>LARGE(E120:L120,1)+LARGE(E120:L120,2)+LARGE(E120:L120,3)</f>
        <v>2479</v>
      </c>
      <c r="N120" s="144">
        <v>859</v>
      </c>
      <c r="O120" s="144">
        <f t="shared" si="11"/>
        <v>4197</v>
      </c>
      <c r="Q120" s="59" t="s">
        <v>192</v>
      </c>
      <c r="R120" s="51"/>
      <c r="S120" s="51"/>
      <c r="T120" s="51"/>
      <c r="U120" s="51"/>
      <c r="V120" s="51"/>
      <c r="W120" s="51"/>
      <c r="X120" s="51"/>
      <c r="Y120" s="60"/>
    </row>
    <row r="121" spans="1:25" ht="17.25" thickTop="1" thickBot="1" x14ac:dyDescent="0.3">
      <c r="A121" s="127"/>
      <c r="B121" s="69"/>
      <c r="C121" s="69"/>
      <c r="D121" s="69" t="s">
        <v>75</v>
      </c>
      <c r="E121" s="69"/>
      <c r="F121" s="69">
        <v>685</v>
      </c>
      <c r="G121" s="69">
        <v>729</v>
      </c>
      <c r="H121" s="69"/>
      <c r="I121" s="69"/>
      <c r="J121" s="69"/>
      <c r="K121" s="63"/>
      <c r="L121" s="63"/>
      <c r="M121" s="126">
        <f>E121+F121+G121+H121+I121+J121+K121+L121</f>
        <v>1414</v>
      </c>
      <c r="N121" s="102"/>
      <c r="O121" s="102"/>
      <c r="Q121" s="59" t="s">
        <v>192</v>
      </c>
      <c r="R121" s="51"/>
      <c r="S121" s="51"/>
      <c r="T121" s="51"/>
      <c r="U121" s="51"/>
      <c r="V121" s="51"/>
      <c r="W121" s="51"/>
      <c r="X121" s="51"/>
      <c r="Y121" s="60"/>
    </row>
    <row r="122" spans="1:25" ht="17.25" thickTop="1" thickBot="1" x14ac:dyDescent="0.3">
      <c r="A122" s="113"/>
      <c r="B122" s="114"/>
      <c r="C122" s="114"/>
      <c r="D122" s="114" t="s">
        <v>49</v>
      </c>
      <c r="E122" s="114">
        <v>810</v>
      </c>
      <c r="F122" s="114"/>
      <c r="G122" s="114"/>
      <c r="H122" s="114"/>
      <c r="I122" s="114"/>
      <c r="J122" s="114"/>
      <c r="K122" s="115"/>
      <c r="L122" s="115"/>
      <c r="M122" s="111">
        <f>E122+F122+G122+H122+I122+J122+K122+L122</f>
        <v>810</v>
      </c>
      <c r="N122" s="102"/>
      <c r="O122" s="102"/>
      <c r="Q122" s="59" t="s">
        <v>192</v>
      </c>
      <c r="R122" s="51"/>
      <c r="S122" s="51"/>
      <c r="T122" s="51"/>
      <c r="U122" s="51"/>
      <c r="V122" s="51"/>
      <c r="W122" s="51"/>
      <c r="X122" s="51"/>
      <c r="Y122" s="60"/>
    </row>
    <row r="123" spans="1:25" ht="10.5" customHeight="1" thickTop="1" thickBot="1" x14ac:dyDescent="0.3">
      <c r="A123" s="65"/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102"/>
      <c r="O123" s="102"/>
      <c r="Q123" s="59"/>
      <c r="R123" s="51"/>
      <c r="S123" s="51"/>
      <c r="T123" s="51"/>
      <c r="U123" s="51"/>
      <c r="V123" s="51"/>
      <c r="W123" s="51"/>
      <c r="X123" s="51"/>
      <c r="Y123" s="60"/>
    </row>
    <row r="124" spans="1:25" ht="17.25" thickTop="1" thickBot="1" x14ac:dyDescent="0.3">
      <c r="A124" s="120" t="s">
        <v>13</v>
      </c>
      <c r="B124" s="121" t="s">
        <v>17</v>
      </c>
      <c r="C124" s="121" t="s">
        <v>45</v>
      </c>
      <c r="D124" s="121" t="s">
        <v>214</v>
      </c>
      <c r="E124" s="121"/>
      <c r="F124" s="121"/>
      <c r="G124" s="121"/>
      <c r="H124" s="121"/>
      <c r="I124" s="121"/>
      <c r="J124" s="121">
        <v>837</v>
      </c>
      <c r="K124" s="121"/>
      <c r="L124" s="121"/>
      <c r="M124" s="112">
        <f>E124+F124+G124+H124+I124+J124+K124+L124</f>
        <v>837</v>
      </c>
      <c r="N124" s="150" t="s">
        <v>226</v>
      </c>
      <c r="O124" s="151"/>
      <c r="Q124" s="59"/>
      <c r="R124" s="51"/>
      <c r="S124" s="51"/>
      <c r="T124" s="51"/>
      <c r="U124" s="51"/>
      <c r="V124" s="51"/>
      <c r="W124" s="51"/>
      <c r="X124" s="51"/>
      <c r="Y124" s="60"/>
    </row>
    <row r="125" spans="1:25" ht="17.25" thickTop="1" thickBot="1" x14ac:dyDescent="0.3">
      <c r="A125" s="127"/>
      <c r="B125" s="69"/>
      <c r="C125" s="69"/>
      <c r="D125" s="69" t="s">
        <v>215</v>
      </c>
      <c r="E125" s="69"/>
      <c r="F125" s="69"/>
      <c r="G125" s="69"/>
      <c r="H125" s="69"/>
      <c r="I125" s="69"/>
      <c r="J125" s="69">
        <v>819</v>
      </c>
      <c r="K125" s="69"/>
      <c r="L125" s="69"/>
      <c r="M125" s="126">
        <f>E125+F125+G125+H125+I125+J125+K125+L125</f>
        <v>819</v>
      </c>
      <c r="N125" s="150"/>
      <c r="O125" s="151"/>
      <c r="Q125" s="59"/>
      <c r="R125" s="51"/>
      <c r="S125" s="51"/>
      <c r="T125" s="51"/>
      <c r="U125" s="51"/>
      <c r="V125" s="51"/>
      <c r="W125" s="51"/>
      <c r="X125" s="51"/>
      <c r="Y125" s="60"/>
    </row>
    <row r="126" spans="1:25" ht="17.25" thickTop="1" thickBot="1" x14ac:dyDescent="0.3">
      <c r="A126" s="113"/>
      <c r="B126" s="114"/>
      <c r="C126" s="114"/>
      <c r="D126" s="114" t="s">
        <v>216</v>
      </c>
      <c r="E126" s="114"/>
      <c r="F126" s="114"/>
      <c r="G126" s="114"/>
      <c r="H126" s="114"/>
      <c r="I126" s="114"/>
      <c r="J126" s="114">
        <v>602</v>
      </c>
      <c r="K126" s="114"/>
      <c r="L126" s="114"/>
      <c r="M126" s="111">
        <f>E126+F126+G126+H126+I126+J126+K126+L126</f>
        <v>602</v>
      </c>
      <c r="N126" s="150"/>
      <c r="O126" s="151"/>
      <c r="Q126" s="59"/>
      <c r="R126" s="51"/>
      <c r="S126" s="51"/>
      <c r="T126" s="51"/>
      <c r="U126" s="51"/>
      <c r="V126" s="51"/>
      <c r="W126" s="51"/>
      <c r="X126" s="51"/>
      <c r="Y126" s="60"/>
    </row>
    <row r="127" spans="1:25" ht="10.5" customHeight="1" thickTop="1" thickBot="1" x14ac:dyDescent="0.3">
      <c r="A127" s="65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102"/>
      <c r="O127" s="102"/>
      <c r="Q127" s="59"/>
      <c r="R127" s="51"/>
      <c r="S127" s="51"/>
      <c r="T127" s="51"/>
      <c r="U127" s="51"/>
      <c r="V127" s="51"/>
      <c r="W127" s="51"/>
      <c r="X127" s="51"/>
      <c r="Y127" s="60"/>
    </row>
    <row r="128" spans="1:25" ht="17.25" thickTop="1" thickBot="1" x14ac:dyDescent="0.3">
      <c r="A128" s="104" t="s">
        <v>9</v>
      </c>
      <c r="B128" s="105" t="s">
        <v>17</v>
      </c>
      <c r="C128" s="105" t="s">
        <v>45</v>
      </c>
      <c r="D128" s="105" t="s">
        <v>73</v>
      </c>
      <c r="E128" s="105"/>
      <c r="F128" s="105">
        <v>793</v>
      </c>
      <c r="G128" s="105">
        <v>651</v>
      </c>
      <c r="H128" s="105"/>
      <c r="I128" s="105">
        <v>870</v>
      </c>
      <c r="J128" s="106"/>
      <c r="K128" s="106">
        <v>865</v>
      </c>
      <c r="L128" s="106"/>
      <c r="M128" s="107">
        <f>LARGE(E128:L128,1)+LARGE(E128:L128,2)+LARGE(E128:L128,3)</f>
        <v>2528</v>
      </c>
      <c r="N128" s="148" t="s">
        <v>226</v>
      </c>
      <c r="O128" s="149"/>
      <c r="P128" s="52" t="s">
        <v>192</v>
      </c>
      <c r="Q128" s="59"/>
      <c r="R128" s="51"/>
      <c r="S128" s="51"/>
      <c r="T128" s="51"/>
      <c r="U128" s="51"/>
      <c r="V128" s="51"/>
      <c r="W128" s="51"/>
      <c r="X128" s="51"/>
      <c r="Y128" s="60"/>
    </row>
    <row r="129" spans="1:25" s="81" customFormat="1" ht="17.25" thickTop="1" thickBot="1" x14ac:dyDescent="0.3">
      <c r="A129" s="125"/>
      <c r="B129" s="70"/>
      <c r="C129" s="70"/>
      <c r="D129" s="70" t="s">
        <v>176</v>
      </c>
      <c r="E129" s="70"/>
      <c r="F129" s="70"/>
      <c r="G129" s="70"/>
      <c r="H129" s="70"/>
      <c r="I129" s="70"/>
      <c r="J129" s="67"/>
      <c r="K129" s="67">
        <v>906</v>
      </c>
      <c r="L129" s="67"/>
      <c r="M129" s="126">
        <f>E129+F129+G129+H129+I129+J129+K129+L129</f>
        <v>906</v>
      </c>
      <c r="N129" s="148"/>
      <c r="O129" s="149"/>
      <c r="P129" s="78"/>
      <c r="Q129" s="79"/>
      <c r="R129" s="65"/>
      <c r="S129" s="65"/>
      <c r="T129" s="65"/>
      <c r="U129" s="65"/>
      <c r="V129" s="65"/>
      <c r="W129" s="65"/>
      <c r="X129" s="65"/>
      <c r="Y129" s="80"/>
    </row>
    <row r="130" spans="1:25" ht="17.25" thickTop="1" thickBot="1" x14ac:dyDescent="0.3">
      <c r="A130" s="125"/>
      <c r="B130" s="70"/>
      <c r="C130" s="70"/>
      <c r="D130" s="70" t="s">
        <v>217</v>
      </c>
      <c r="E130" s="70"/>
      <c r="F130" s="70"/>
      <c r="G130" s="70"/>
      <c r="H130" s="70"/>
      <c r="I130" s="70"/>
      <c r="J130" s="67">
        <v>782</v>
      </c>
      <c r="K130" s="67"/>
      <c r="L130" s="67"/>
      <c r="M130" s="126">
        <f>E130+F130+G130+H130+I130+J130+K130+L130</f>
        <v>782</v>
      </c>
      <c r="N130" s="148"/>
      <c r="O130" s="149"/>
      <c r="Q130" s="59"/>
      <c r="R130" s="51"/>
      <c r="S130" s="51"/>
      <c r="T130" s="51"/>
      <c r="U130" s="51"/>
      <c r="V130" s="51"/>
      <c r="W130" s="51"/>
      <c r="X130" s="51"/>
      <c r="Y130" s="60"/>
    </row>
    <row r="131" spans="1:25" ht="17.25" thickTop="1" thickBot="1" x14ac:dyDescent="0.3">
      <c r="A131" s="125"/>
      <c r="B131" s="70"/>
      <c r="C131" s="70"/>
      <c r="D131" s="70" t="s">
        <v>218</v>
      </c>
      <c r="E131" s="70"/>
      <c r="F131" s="70"/>
      <c r="G131" s="70"/>
      <c r="H131" s="70"/>
      <c r="I131" s="70"/>
      <c r="J131" s="67">
        <v>692</v>
      </c>
      <c r="K131" s="67"/>
      <c r="L131" s="67"/>
      <c r="M131" s="126">
        <f>E131+F131+G131+H131+I131+J131+K131+L131</f>
        <v>692</v>
      </c>
      <c r="N131" s="148"/>
      <c r="O131" s="149"/>
      <c r="Q131" s="59"/>
      <c r="R131" s="51"/>
      <c r="S131" s="51"/>
      <c r="T131" s="51"/>
      <c r="U131" s="51"/>
      <c r="V131" s="51"/>
      <c r="W131" s="51"/>
      <c r="X131" s="51"/>
      <c r="Y131" s="60"/>
    </row>
    <row r="132" spans="1:25" ht="17.25" thickTop="1" thickBot="1" x14ac:dyDescent="0.3">
      <c r="A132" s="113"/>
      <c r="B132" s="114"/>
      <c r="C132" s="114"/>
      <c r="D132" s="114" t="s">
        <v>219</v>
      </c>
      <c r="E132" s="114"/>
      <c r="F132" s="114"/>
      <c r="G132" s="114">
        <v>590</v>
      </c>
      <c r="H132" s="114"/>
      <c r="I132" s="114"/>
      <c r="J132" s="114"/>
      <c r="K132" s="115"/>
      <c r="L132" s="115"/>
      <c r="M132" s="111">
        <f>E132+F132+G132+H132+I132+J132+K132+L132</f>
        <v>590</v>
      </c>
      <c r="N132" s="148"/>
      <c r="O132" s="149"/>
      <c r="Q132" s="59"/>
      <c r="R132" s="51"/>
      <c r="S132" s="51"/>
      <c r="T132" s="51"/>
      <c r="U132" s="51"/>
      <c r="V132" s="51"/>
      <c r="W132" s="51"/>
      <c r="X132" s="51"/>
      <c r="Y132" s="60"/>
    </row>
    <row r="133" spans="1:25" ht="10.5" customHeight="1" thickTop="1" thickBot="1" x14ac:dyDescent="0.3">
      <c r="A133" s="65"/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102"/>
      <c r="O133" s="102"/>
      <c r="Q133" s="59"/>
      <c r="R133" s="51"/>
      <c r="S133" s="51"/>
      <c r="T133" s="51"/>
      <c r="U133" s="51"/>
      <c r="V133" s="51"/>
      <c r="W133" s="51"/>
      <c r="X133" s="51"/>
      <c r="Y133" s="60"/>
    </row>
    <row r="134" spans="1:25" ht="17.25" thickTop="1" thickBot="1" x14ac:dyDescent="0.3">
      <c r="A134" s="104" t="s">
        <v>13</v>
      </c>
      <c r="B134" s="105" t="s">
        <v>10</v>
      </c>
      <c r="C134" s="105" t="s">
        <v>45</v>
      </c>
      <c r="D134" s="105" t="s">
        <v>177</v>
      </c>
      <c r="E134" s="105"/>
      <c r="F134" s="105"/>
      <c r="G134" s="105"/>
      <c r="H134" s="105">
        <v>775</v>
      </c>
      <c r="I134" s="105"/>
      <c r="J134" s="105"/>
      <c r="K134" s="106">
        <v>772</v>
      </c>
      <c r="L134" s="106">
        <v>772</v>
      </c>
      <c r="M134" s="107">
        <f>LARGE(E134:L134,1)+LARGE(E134:L134,2)+LARGE(E134:L134,3)</f>
        <v>2319</v>
      </c>
      <c r="N134" s="142">
        <v>764</v>
      </c>
      <c r="O134" s="142">
        <f t="shared" ref="O134" si="12">M134+(N134*2)</f>
        <v>3847</v>
      </c>
      <c r="Q134" s="59"/>
      <c r="R134" s="51"/>
      <c r="S134" s="51"/>
      <c r="T134" s="51"/>
      <c r="U134" s="51"/>
      <c r="V134" s="51"/>
      <c r="W134" s="51"/>
      <c r="X134" s="51"/>
      <c r="Y134" s="60"/>
    </row>
    <row r="135" spans="1:25" ht="17.25" thickTop="1" thickBot="1" x14ac:dyDescent="0.3">
      <c r="A135" s="108"/>
      <c r="B135" s="109"/>
      <c r="C135" s="114"/>
      <c r="D135" s="114" t="s">
        <v>175</v>
      </c>
      <c r="E135" s="114"/>
      <c r="F135" s="114"/>
      <c r="G135" s="114"/>
      <c r="H135" s="114">
        <v>690</v>
      </c>
      <c r="I135" s="114"/>
      <c r="J135" s="114"/>
      <c r="K135" s="115"/>
      <c r="L135" s="115"/>
      <c r="M135" s="111">
        <f>E135+F135+G135+H135+I135+J135+K135+L135</f>
        <v>690</v>
      </c>
      <c r="N135" s="102"/>
      <c r="O135" s="102"/>
      <c r="Q135" s="59"/>
      <c r="R135" s="51"/>
      <c r="S135" s="51"/>
      <c r="T135" s="51"/>
      <c r="U135" s="51"/>
      <c r="V135" s="51"/>
      <c r="W135" s="51"/>
      <c r="X135" s="51"/>
      <c r="Y135" s="60"/>
    </row>
    <row r="136" spans="1:25" ht="11.25" customHeight="1" thickTop="1" thickBot="1" x14ac:dyDescent="0.3">
      <c r="A136" s="65"/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102"/>
      <c r="O136" s="102"/>
      <c r="Q136" s="59"/>
      <c r="R136" s="51"/>
      <c r="S136" s="51"/>
      <c r="T136" s="51"/>
      <c r="U136" s="51"/>
      <c r="V136" s="51"/>
      <c r="W136" s="51"/>
      <c r="X136" s="51"/>
      <c r="Y136" s="60"/>
    </row>
    <row r="137" spans="1:25" ht="17.25" thickTop="1" thickBot="1" x14ac:dyDescent="0.3">
      <c r="A137" s="104" t="s">
        <v>9</v>
      </c>
      <c r="B137" s="105" t="s">
        <v>10</v>
      </c>
      <c r="C137" s="105" t="s">
        <v>45</v>
      </c>
      <c r="D137" s="105" t="s">
        <v>179</v>
      </c>
      <c r="E137" s="105"/>
      <c r="F137" s="105"/>
      <c r="G137" s="105">
        <v>743</v>
      </c>
      <c r="H137" s="105"/>
      <c r="I137" s="105"/>
      <c r="J137" s="106"/>
      <c r="K137" s="106">
        <v>823</v>
      </c>
      <c r="L137" s="106">
        <v>849</v>
      </c>
      <c r="M137" s="107">
        <f>LARGE(E137:L137,1)+LARGE(E137:L137,2)+LARGE(E137:L137,3)</f>
        <v>2415</v>
      </c>
      <c r="N137" s="142">
        <v>830</v>
      </c>
      <c r="O137" s="142">
        <f t="shared" ref="O137" si="13">M137+(N137*2)</f>
        <v>4075</v>
      </c>
      <c r="Q137" s="59" t="s">
        <v>192</v>
      </c>
      <c r="R137" s="51"/>
      <c r="S137" s="51"/>
      <c r="T137" s="51"/>
      <c r="U137" s="51"/>
      <c r="V137" s="51"/>
      <c r="W137" s="51"/>
      <c r="X137" s="51"/>
      <c r="Y137" s="60"/>
    </row>
    <row r="138" spans="1:25" ht="17.25" thickTop="1" thickBot="1" x14ac:dyDescent="0.3">
      <c r="A138" s="127"/>
      <c r="B138" s="69"/>
      <c r="C138" s="69"/>
      <c r="D138" s="69" t="s">
        <v>220</v>
      </c>
      <c r="E138" s="69"/>
      <c r="F138" s="69"/>
      <c r="G138" s="69">
        <v>456</v>
      </c>
      <c r="H138" s="69"/>
      <c r="I138" s="69"/>
      <c r="J138" s="69"/>
      <c r="K138" s="63"/>
      <c r="L138" s="63"/>
      <c r="M138" s="126">
        <f>E138+F138+G138+H138+I138+J138+K138+L138</f>
        <v>456</v>
      </c>
      <c r="N138" s="102"/>
      <c r="O138" s="102"/>
      <c r="Q138" s="59"/>
      <c r="R138" s="51"/>
      <c r="S138" s="51"/>
      <c r="T138" s="51"/>
      <c r="U138" s="51"/>
      <c r="V138" s="51"/>
      <c r="W138" s="51"/>
      <c r="X138" s="51"/>
      <c r="Y138" s="60"/>
    </row>
    <row r="139" spans="1:25" ht="17.25" thickTop="1" thickBot="1" x14ac:dyDescent="0.3">
      <c r="A139" s="113"/>
      <c r="B139" s="114"/>
      <c r="C139" s="114"/>
      <c r="D139" s="114" t="s">
        <v>221</v>
      </c>
      <c r="E139" s="114"/>
      <c r="F139" s="114"/>
      <c r="G139" s="114"/>
      <c r="H139" s="114"/>
      <c r="I139" s="114"/>
      <c r="J139" s="115">
        <v>452</v>
      </c>
      <c r="K139" s="115"/>
      <c r="L139" s="115"/>
      <c r="M139" s="111">
        <f>E139+F139+G139+H139+I139+J139+K139+L139</f>
        <v>452</v>
      </c>
      <c r="N139" s="102"/>
      <c r="O139" s="102"/>
      <c r="Q139" s="59"/>
      <c r="R139" s="51"/>
      <c r="S139" s="51"/>
      <c r="T139" s="51"/>
      <c r="U139" s="51"/>
      <c r="V139" s="51"/>
      <c r="W139" s="51"/>
      <c r="X139" s="51"/>
      <c r="Y139" s="60"/>
    </row>
    <row r="140" spans="1:25" ht="11.25" customHeight="1" thickTop="1" thickBot="1" x14ac:dyDescent="0.3">
      <c r="A140" s="65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102"/>
      <c r="O140" s="102"/>
      <c r="Q140" s="59"/>
      <c r="R140" s="51"/>
      <c r="S140" s="51"/>
      <c r="T140" s="51"/>
      <c r="U140" s="51"/>
      <c r="V140" s="51"/>
      <c r="W140" s="51"/>
      <c r="X140" s="51"/>
      <c r="Y140" s="60"/>
    </row>
    <row r="141" spans="1:25" ht="17.25" customHeight="1" thickTop="1" thickBot="1" x14ac:dyDescent="0.3">
      <c r="A141" s="120" t="s">
        <v>9</v>
      </c>
      <c r="B141" s="121" t="s">
        <v>14</v>
      </c>
      <c r="C141" s="121" t="s">
        <v>52</v>
      </c>
      <c r="D141" s="121" t="s">
        <v>53</v>
      </c>
      <c r="E141" s="121">
        <v>787</v>
      </c>
      <c r="F141" s="121"/>
      <c r="G141" s="121"/>
      <c r="H141" s="121"/>
      <c r="I141" s="121"/>
      <c r="J141" s="121"/>
      <c r="K141" s="122"/>
      <c r="L141" s="122"/>
      <c r="M141" s="112">
        <f>E141+F141+G141+H141+I141+J141+K141+L141</f>
        <v>787</v>
      </c>
      <c r="N141" s="150" t="s">
        <v>227</v>
      </c>
      <c r="O141" s="151"/>
      <c r="Q141" s="59" t="s">
        <v>192</v>
      </c>
      <c r="R141" s="51"/>
      <c r="S141" s="51"/>
      <c r="T141" s="51"/>
      <c r="U141" s="51"/>
      <c r="V141" s="51"/>
      <c r="W141" s="51"/>
      <c r="X141" s="51"/>
      <c r="Y141" s="60"/>
    </row>
    <row r="142" spans="1:25" ht="17.25" thickTop="1" thickBot="1" x14ac:dyDescent="0.3">
      <c r="A142" s="113"/>
      <c r="B142" s="114"/>
      <c r="C142" s="114"/>
      <c r="D142" s="114" t="s">
        <v>222</v>
      </c>
      <c r="E142" s="114">
        <v>66</v>
      </c>
      <c r="F142" s="114"/>
      <c r="G142" s="114"/>
      <c r="H142" s="114"/>
      <c r="I142" s="114"/>
      <c r="J142" s="114"/>
      <c r="K142" s="115"/>
      <c r="L142" s="115"/>
      <c r="M142" s="111">
        <f>E142+F142+G142+H142+I142+J142+K142+L142</f>
        <v>66</v>
      </c>
      <c r="N142" s="150"/>
      <c r="O142" s="151"/>
      <c r="Q142" s="59"/>
      <c r="R142" s="51"/>
      <c r="S142" s="51"/>
      <c r="T142" s="51"/>
      <c r="U142" s="51"/>
      <c r="V142" s="51"/>
      <c r="W142" s="51"/>
      <c r="X142" s="51"/>
      <c r="Y142" s="60"/>
    </row>
    <row r="143" spans="1:25" ht="8.25" customHeight="1" thickTop="1" thickBot="1" x14ac:dyDescent="0.3">
      <c r="N143" s="141"/>
      <c r="O143" s="141"/>
    </row>
    <row r="144" spans="1:25" ht="17.25" thickTop="1" thickBot="1" x14ac:dyDescent="0.3">
      <c r="A144" s="120" t="s">
        <v>13</v>
      </c>
      <c r="B144" s="121" t="s">
        <v>17</v>
      </c>
      <c r="C144" s="121" t="s">
        <v>52</v>
      </c>
      <c r="D144" s="121" t="s">
        <v>223</v>
      </c>
      <c r="E144" s="121"/>
      <c r="F144" s="121"/>
      <c r="G144" s="121"/>
      <c r="H144" s="121">
        <v>349</v>
      </c>
      <c r="I144" s="121"/>
      <c r="J144" s="122"/>
      <c r="K144" s="122"/>
      <c r="L144" s="122"/>
      <c r="M144" s="112">
        <f>E144+F144+G144+H144+I144+J144+K144+L144</f>
        <v>349</v>
      </c>
      <c r="N144" s="150" t="s">
        <v>227</v>
      </c>
      <c r="O144" s="151"/>
      <c r="Q144" s="59"/>
      <c r="R144" s="51"/>
      <c r="S144" s="51"/>
      <c r="T144" s="51"/>
      <c r="U144" s="51"/>
      <c r="V144" s="51"/>
      <c r="W144" s="51"/>
      <c r="X144" s="51"/>
      <c r="Y144" s="60"/>
    </row>
    <row r="145" spans="1:25" ht="17.25" thickTop="1" thickBot="1" x14ac:dyDescent="0.3">
      <c r="A145" s="125"/>
      <c r="B145" s="70"/>
      <c r="C145" s="70"/>
      <c r="D145" s="64" t="s">
        <v>189</v>
      </c>
      <c r="E145" s="64"/>
      <c r="F145" s="64"/>
      <c r="G145" s="64"/>
      <c r="H145" s="64"/>
      <c r="I145" s="64">
        <v>297</v>
      </c>
      <c r="J145" s="66"/>
      <c r="K145" s="66"/>
      <c r="L145" s="66"/>
      <c r="M145" s="126">
        <f>E145+F145+G145+H145+I145+J145+K145+L145</f>
        <v>297</v>
      </c>
      <c r="N145" s="150"/>
      <c r="O145" s="151"/>
      <c r="Q145" s="59"/>
      <c r="R145" s="51"/>
      <c r="S145" s="51"/>
      <c r="T145" s="51"/>
      <c r="U145" s="51"/>
      <c r="V145" s="51"/>
      <c r="W145" s="51"/>
      <c r="X145" s="51"/>
      <c r="Y145" s="60"/>
    </row>
    <row r="146" spans="1:25" ht="17.25" thickTop="1" thickBot="1" x14ac:dyDescent="0.3">
      <c r="A146" s="113"/>
      <c r="B146" s="114"/>
      <c r="C146" s="114"/>
      <c r="D146" s="114" t="s">
        <v>148</v>
      </c>
      <c r="E146" s="114"/>
      <c r="F146" s="114"/>
      <c r="G146" s="114"/>
      <c r="H146" s="114">
        <v>69</v>
      </c>
      <c r="I146" s="114"/>
      <c r="J146" s="114"/>
      <c r="K146" s="115"/>
      <c r="L146" s="115"/>
      <c r="M146" s="111">
        <f>E146+F146+G146+H146+I146+J146+K146+L146</f>
        <v>69</v>
      </c>
      <c r="N146" s="150"/>
      <c r="O146" s="151"/>
      <c r="Q146" s="59"/>
      <c r="R146" s="51"/>
      <c r="S146" s="51"/>
      <c r="T146" s="51"/>
      <c r="U146" s="51"/>
      <c r="V146" s="51"/>
      <c r="W146" s="51"/>
      <c r="X146" s="51"/>
      <c r="Y146" s="60"/>
    </row>
    <row r="147" spans="1:25" ht="11.25" customHeight="1" thickTop="1" thickBot="1" x14ac:dyDescent="0.3">
      <c r="A147" s="65"/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141"/>
      <c r="O147" s="141"/>
      <c r="Q147" s="59"/>
      <c r="R147" s="51"/>
      <c r="S147" s="51"/>
      <c r="T147" s="51"/>
      <c r="U147" s="51"/>
      <c r="V147" s="51"/>
      <c r="W147" s="51"/>
      <c r="X147" s="51"/>
      <c r="Y147" s="60"/>
    </row>
    <row r="148" spans="1:25" ht="17.25" thickTop="1" thickBot="1" x14ac:dyDescent="0.3">
      <c r="A148" s="134" t="s">
        <v>9</v>
      </c>
      <c r="B148" s="135" t="s">
        <v>17</v>
      </c>
      <c r="C148" s="135" t="s">
        <v>52</v>
      </c>
      <c r="D148" s="135" t="s">
        <v>76</v>
      </c>
      <c r="E148" s="135">
        <v>701</v>
      </c>
      <c r="F148" s="135">
        <v>709</v>
      </c>
      <c r="G148" s="135">
        <v>710</v>
      </c>
      <c r="H148" s="135"/>
      <c r="I148" s="135">
        <v>570</v>
      </c>
      <c r="J148" s="136"/>
      <c r="K148" s="136">
        <v>758</v>
      </c>
      <c r="L148" s="136">
        <v>870</v>
      </c>
      <c r="M148" s="137">
        <f>LARGE(E148:L148,1)+LARGE(E148:L148,2)+LARGE(E148:L148,3)</f>
        <v>2338</v>
      </c>
      <c r="N148" s="150" t="s">
        <v>227</v>
      </c>
      <c r="O148" s="151"/>
      <c r="P148" s="52" t="s">
        <v>192</v>
      </c>
      <c r="Q148" s="59"/>
      <c r="R148" s="51"/>
      <c r="S148" s="51"/>
      <c r="T148" s="51"/>
      <c r="U148" s="51"/>
      <c r="V148" s="51"/>
      <c r="W148" s="51"/>
      <c r="X148" s="51"/>
      <c r="Y148" s="60"/>
    </row>
    <row r="149" spans="1:25" ht="9" customHeight="1" thickTop="1" thickBot="1" x14ac:dyDescent="0.3">
      <c r="N149" s="141"/>
      <c r="O149" s="141"/>
      <c r="Q149" s="59"/>
      <c r="R149" s="51"/>
      <c r="S149" s="51"/>
      <c r="T149" s="51"/>
      <c r="U149" s="51"/>
      <c r="V149" s="51"/>
      <c r="W149" s="51"/>
      <c r="X149" s="51"/>
      <c r="Y149" s="60"/>
    </row>
    <row r="150" spans="1:25" ht="17.25" thickTop="1" thickBot="1" x14ac:dyDescent="0.3">
      <c r="A150" s="116" t="s">
        <v>13</v>
      </c>
      <c r="B150" s="117" t="s">
        <v>10</v>
      </c>
      <c r="C150" s="117" t="s">
        <v>52</v>
      </c>
      <c r="D150" s="117" t="s">
        <v>189</v>
      </c>
      <c r="E150" s="117"/>
      <c r="F150" s="117"/>
      <c r="G150" s="117"/>
      <c r="H150" s="117"/>
      <c r="I150" s="117"/>
      <c r="J150" s="118"/>
      <c r="K150" s="118"/>
      <c r="L150" s="118">
        <v>564</v>
      </c>
      <c r="M150" s="119">
        <f>E150+F150+G150+H150+I150+J150+K150+L150</f>
        <v>564</v>
      </c>
      <c r="N150" s="150" t="s">
        <v>227</v>
      </c>
      <c r="O150" s="151"/>
      <c r="Q150" s="59"/>
      <c r="R150" s="51"/>
      <c r="S150" s="51"/>
      <c r="T150" s="51"/>
      <c r="U150" s="51"/>
      <c r="V150" s="51"/>
      <c r="W150" s="51"/>
      <c r="X150" s="51"/>
      <c r="Y150" s="60"/>
    </row>
    <row r="151" spans="1:25" ht="9" customHeight="1" thickTop="1" x14ac:dyDescent="0.25">
      <c r="Q151" s="59"/>
      <c r="R151" s="51"/>
      <c r="S151" s="51"/>
      <c r="T151" s="51"/>
      <c r="U151" s="51"/>
      <c r="V151" s="51"/>
      <c r="W151" s="51"/>
      <c r="X151" s="51"/>
      <c r="Y151" s="60"/>
    </row>
    <row r="152" spans="1:25" ht="16.5" thickBot="1" x14ac:dyDescent="0.3">
      <c r="I152" t="s">
        <v>89</v>
      </c>
      <c r="M152" s="62" t="e">
        <f>LARGE(E152:L152,1)+LARGE(E152:L152,2)+LARGE(E152:L152,3)</f>
        <v>#NUM!</v>
      </c>
      <c r="N152" s="101"/>
      <c r="O152" s="101"/>
    </row>
  </sheetData>
  <mergeCells count="22">
    <mergeCell ref="N59:O59"/>
    <mergeCell ref="N3:O4"/>
    <mergeCell ref="N11:O11"/>
    <mergeCell ref="N13:O13"/>
    <mergeCell ref="N15:O16"/>
    <mergeCell ref="N19:O19"/>
    <mergeCell ref="N21:O22"/>
    <mergeCell ref="N24:O24"/>
    <mergeCell ref="N44:O45"/>
    <mergeCell ref="N47:O49"/>
    <mergeCell ref="N51:O54"/>
    <mergeCell ref="N56:O57"/>
    <mergeCell ref="N61:O64"/>
    <mergeCell ref="N92:O96"/>
    <mergeCell ref="N124:O126"/>
    <mergeCell ref="N105:O105"/>
    <mergeCell ref="N83:O85"/>
    <mergeCell ref="N128:O132"/>
    <mergeCell ref="N141:O142"/>
    <mergeCell ref="N144:O146"/>
    <mergeCell ref="N148:O148"/>
    <mergeCell ref="N150:O150"/>
  </mergeCells>
  <pageMargins left="0.7" right="0.7" top="0.75" bottom="0.75" header="0.51180555555555496" footer="0.51180555555555496"/>
  <pageSetup paperSize="0" scale="0" firstPageNumber="0" fitToHeight="3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Mar 22</vt:lpstr>
      <vt:lpstr>Apr 12</vt:lpstr>
      <vt:lpstr>June 21</vt:lpstr>
      <vt:lpstr>Aug 3</vt:lpstr>
      <vt:lpstr>Sept 13</vt:lpstr>
      <vt:lpstr>Sept 20</vt:lpstr>
      <vt:lpstr>Cumulative</vt:lpstr>
      <vt:lpstr>Cumulative!Print_Area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TOTS Sample Results</dc:title>
  <dc:creator>John Magera</dc:creator>
  <cp:lastModifiedBy>A.Ron Carmichael</cp:lastModifiedBy>
  <cp:revision>0</cp:revision>
  <cp:lastPrinted>2014-09-13T22:41:54Z</cp:lastPrinted>
  <dcterms:created xsi:type="dcterms:W3CDTF">2013-05-18T21:11:34Z</dcterms:created>
  <dcterms:modified xsi:type="dcterms:W3CDTF">2015-02-26T02:52:30Z</dcterms:modified>
</cp:coreProperties>
</file>